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5035BC12-A3BB-4D16-B48B-29ACAEBA836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 1" sheetId="2" r:id="rId1"/>
  </sheets>
  <definedNames>
    <definedName name="_xlnm._FilterDatabase" localSheetId="0" hidden="1">'Arkusz 1'!$C$3:$C$5</definedName>
    <definedName name="_xlnm.Print_Area" localSheetId="0">'Arkusz 1'!$A$1:$Q$99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6" i="2"/>
  <c r="F65" i="2"/>
  <c r="G65" i="2" s="1"/>
  <c r="F64" i="2"/>
  <c r="G64" i="2" s="1"/>
  <c r="F63" i="2"/>
  <c r="G63" i="2" s="1"/>
  <c r="F62" i="2"/>
  <c r="G62" i="2" s="1"/>
  <c r="F61" i="2"/>
  <c r="G61" i="2" s="1"/>
  <c r="F60" i="2"/>
  <c r="G60" i="2" s="1"/>
  <c r="F59" i="2"/>
  <c r="G59" i="2" s="1"/>
  <c r="F58" i="2"/>
  <c r="G58" i="2" s="1"/>
  <c r="F57" i="2"/>
  <c r="G57" i="2" s="1"/>
  <c r="F56" i="2"/>
  <c r="G56" i="2" s="1"/>
  <c r="F55" i="2"/>
  <c r="G55" i="2" s="1"/>
  <c r="F54" i="2"/>
  <c r="G54" i="2" s="1"/>
  <c r="F53" i="2"/>
  <c r="G53" i="2" s="1"/>
  <c r="F52" i="2"/>
  <c r="G52" i="2" s="1"/>
  <c r="F51" i="2"/>
  <c r="G51" i="2" s="1"/>
  <c r="G66" i="2" l="1"/>
  <c r="F50" i="2"/>
  <c r="G50" i="2" s="1"/>
  <c r="F49" i="2"/>
  <c r="G49" i="2" s="1"/>
  <c r="F48" i="2"/>
  <c r="G48" i="2" s="1"/>
  <c r="F43" i="2"/>
  <c r="G43" i="2" s="1"/>
  <c r="F42" i="2"/>
  <c r="G42" i="2" s="1"/>
  <c r="F39" i="2" l="1"/>
  <c r="G39" i="2" s="1"/>
  <c r="F38" i="2"/>
  <c r="G38" i="2" s="1"/>
  <c r="F37" i="2"/>
  <c r="G37" i="2" s="1"/>
  <c r="F35" i="2"/>
  <c r="G35" i="2" s="1"/>
  <c r="F34" i="2"/>
  <c r="G34" i="2" s="1"/>
  <c r="F33" i="2"/>
  <c r="G33" i="2" s="1"/>
  <c r="F31" i="2"/>
  <c r="G31" i="2" s="1"/>
  <c r="F25" i="2"/>
  <c r="G25" i="2" s="1"/>
  <c r="F24" i="2"/>
  <c r="G24" i="2" s="1"/>
  <c r="F23" i="2"/>
  <c r="G23" i="2" s="1"/>
  <c r="F8" i="2" l="1"/>
  <c r="G8" i="2" s="1"/>
  <c r="F20" i="2" l="1"/>
  <c r="G20" i="2" l="1"/>
  <c r="F47" i="2" l="1"/>
  <c r="F46" i="2"/>
  <c r="G46" i="2" s="1"/>
  <c r="F45" i="2"/>
  <c r="G45" i="2" s="1"/>
  <c r="F44" i="2"/>
  <c r="G44" i="2" s="1"/>
  <c r="F41" i="2"/>
  <c r="G41" i="2" s="1"/>
  <c r="F40" i="2"/>
  <c r="G40" i="2" s="1"/>
  <c r="F36" i="2"/>
  <c r="G36" i="2" s="1"/>
  <c r="F32" i="2"/>
  <c r="G32" i="2" s="1"/>
  <c r="F30" i="2"/>
  <c r="G30" i="2" s="1"/>
  <c r="F29" i="2"/>
  <c r="G29" i="2" s="1"/>
  <c r="F28" i="2"/>
  <c r="G28" i="2" s="1"/>
  <c r="F27" i="2"/>
  <c r="G27" i="2" s="1"/>
  <c r="F26" i="2"/>
  <c r="G26" i="2" s="1"/>
  <c r="F22" i="2"/>
  <c r="G22" i="2" s="1"/>
  <c r="F21" i="2"/>
  <c r="G21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7" i="2"/>
  <c r="G7" i="2" s="1"/>
  <c r="F6" i="2"/>
  <c r="G6" i="2" s="1"/>
  <c r="G47" i="2" l="1"/>
  <c r="F67" i="2"/>
  <c r="G5" i="2"/>
  <c r="G67" i="2" s="1"/>
</calcChain>
</file>

<file path=xl/sharedStrings.xml><?xml version="1.0" encoding="utf-8"?>
<sst xmlns="http://schemas.openxmlformats.org/spreadsheetml/2006/main" count="153" uniqueCount="85">
  <si>
    <t>Lp.</t>
  </si>
  <si>
    <t>Nazwa artykułu</t>
  </si>
  <si>
    <t>Wartość netto</t>
  </si>
  <si>
    <t>Wartość brutto</t>
  </si>
  <si>
    <t>Ścierka do wycierania kurzu, biała  flanela bawełniana 100%  o wym. 45 x 45 cm</t>
  </si>
  <si>
    <t>Ścierka do podłogi bawełniane 60 x 80 m  biała</t>
  </si>
  <si>
    <t>Ścierka  z mikrofibry, o wym. 30x30 cm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</si>
  <si>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</si>
  <si>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</si>
  <si>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</si>
  <si>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</si>
  <si>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Mydło w płynie  antybakteryjne  op. 5 l,  białe, o neutralnym zapachu</t>
  </si>
  <si>
    <t>Papier toaletowy  Jumbo  - duży, szary, makulaturowy,  średnica18cm</t>
  </si>
  <si>
    <t>Papier toaletowy  Jumbo  -duży, biały, z  celulozy średnica 18cm</t>
  </si>
  <si>
    <t xml:space="preserve">zapas mop,  bawełniany,  sznurkowy RICAMBIO 250g </t>
  </si>
  <si>
    <t>Papier toaletowy , szary  rolka z tulejką  -100g-A'64 makulatura</t>
  </si>
  <si>
    <t>Mydło szare w kostce 100g Biały Jeleń</t>
  </si>
  <si>
    <t>RAZEM</t>
  </si>
  <si>
    <t>Wybielacz Tytan,  płyn 1l</t>
  </si>
  <si>
    <t>Uniwersalny płyn do mycia kwiatowy,cytrynowy Tytan koncentrat,  op.1,25 l</t>
  </si>
  <si>
    <t>Ręcznik papierowy na rolce, biały, dwuwarstwowy,  perforowany, szer. ok.  22cm, dł. co najmniej 9,5m s rolce</t>
  </si>
  <si>
    <t xml:space="preserve">Płyn do mycia naczyń Ludwik, miętowy -op.  450ml </t>
  </si>
  <si>
    <t xml:space="preserve">Płyn do mycia  szyb z atomizerem, na bazie alkoholu i amoniaku, zawierający silikon -  op.  750ml </t>
  </si>
  <si>
    <t>Worki na śmieci o poj. 120 l po 25 szt. w rolce niebieskie super  mocne z folii LDPE</t>
  </si>
  <si>
    <t>Worki na śmieci o poj. 35 l po 50 szt. w rolce-mocne z folii LDPE</t>
  </si>
  <si>
    <t>Worki na śmieci o poj. 60 l po 50 szt. w rolce- super mocne z folii LDPE</t>
  </si>
  <si>
    <t>Płyn CIF antybakteryjny  sprey op.750ml</t>
  </si>
  <si>
    <t xml:space="preserve">Odświeżacz  aerozol  Brise ,op.300ml </t>
  </si>
  <si>
    <t>opakowanie</t>
  </si>
  <si>
    <t>sztuka</t>
  </si>
  <si>
    <t>rolka</t>
  </si>
  <si>
    <t>Gmach Główny</t>
  </si>
  <si>
    <t>Muzeum Historii Miasta Poznania</t>
  </si>
  <si>
    <t>Muzeum Sztuk Użytkowych</t>
  </si>
  <si>
    <t>Wielkopolskie Muzeum Wojskowe</t>
  </si>
  <si>
    <t>Muzeum Instrumentów Muzycznych</t>
  </si>
  <si>
    <t>Muzeum Pałac w Rogalinie</t>
  </si>
  <si>
    <t>Muzeum Adama Mickiewicza w Śmiełowie</t>
  </si>
  <si>
    <t>Muzeum Zamek w Gołuchowie</t>
  </si>
  <si>
    <t>Pracownia Konserwacji Tkanin</t>
  </si>
  <si>
    <t>Cena jednostki netto</t>
  </si>
  <si>
    <t>Jednostka</t>
  </si>
  <si>
    <t>Liczba jednostek</t>
  </si>
  <si>
    <t>Papier toaletowy,  biały, rolka z tulejką - ELFI 3 warstwowy, dł. 15m</t>
  </si>
  <si>
    <t>Żel do mycia  łazienek, Tytan kamień i rdza (spray) - niebieski op. 500 ml</t>
  </si>
  <si>
    <t>Żel do mycia  łazienek, Tytan kamień i rdza - niebieski op. 500 ml</t>
  </si>
  <si>
    <t>Płyn do prania wełny z lanoliną ,op. 900ml i/ lub 15 prań Perwoll</t>
  </si>
  <si>
    <t>Cif Perfect 435ml Spray do czyszczenia stali inox</t>
  </si>
  <si>
    <t>Kret granulki 400g udrażniacz rur</t>
  </si>
  <si>
    <t>Płyn do prania Boster 1l czerwony</t>
  </si>
  <si>
    <t xml:space="preserve"> Zmywak-Gąbki do naczyń 5szt</t>
  </si>
  <si>
    <t>Załącznik nr 1a do zapytania ofertowego AZ.281.3.3.2023 - opis przedmiotu zamówienia i zestawienie cenowe</t>
  </si>
  <si>
    <t>Muzeum Etnograficzne</t>
  </si>
  <si>
    <t>Pronto do mebli w spayu 250ml</t>
  </si>
  <si>
    <t>Miotła-zamiatacz mieszany L300  z gwintem, oprawa drewniana</t>
  </si>
  <si>
    <t>Miotła-zamiatacz mieszany L400  z gwintem, oprawa drewniana</t>
  </si>
  <si>
    <t>Miotła ogrodowa sunny  z kijem 120cm szerokośc  szczotki  38cm dł. włosia 15cm kod pr. 052090 producent York</t>
  </si>
  <si>
    <t>Kostka do WC Domestos w koszyczku 30g</t>
  </si>
  <si>
    <t xml:space="preserve">Emulsja samopołys.do podłóg typu Tytan,450g </t>
  </si>
  <si>
    <t>Zmywacz do emul.samopoł. typ Tytan 450g</t>
  </si>
  <si>
    <t>Mleczko do czyszczenia powierzchni CIF 500ml</t>
  </si>
  <si>
    <t>Miotełka do kurzu - pióra na teleskopowej rączce</t>
  </si>
  <si>
    <t>Kpl.Wiadro z wyciskacze + kij plastikowy Vileda Ultra MAX+zapas</t>
  </si>
  <si>
    <t xml:space="preserve"> Wkład do Mopa Vileda Ultra max</t>
  </si>
  <si>
    <t>Wkłady do odświeżacza Merida 250g</t>
  </si>
  <si>
    <t>Środek do czyszczenia mebli MEBLIT z silkonen Lawenda 150ml</t>
  </si>
  <si>
    <t>Udrażniacz do rur w płynie KRET 500 ml</t>
  </si>
  <si>
    <t>Kij drewniany do szczotek o dł. 150 cm z gwintem</t>
  </si>
  <si>
    <t>Zmiotka w oprawie drewnianej</t>
  </si>
  <si>
    <t xml:space="preserve">Kij do mopa drewniany z gwintem </t>
  </si>
  <si>
    <t>Wiadro z wyciskaczem do mopa 14l</t>
  </si>
  <si>
    <t>Proszek czysz. do urzadz.sanitar.0,5 kg IZO</t>
  </si>
  <si>
    <t>AGATA PASTA DO PODŁÓG DREWNIANYCH KAMIENNYCH 450ML bogata w woski naturalne Ara</t>
  </si>
  <si>
    <t>kosze na śmieci uchylne białe 15l</t>
  </si>
  <si>
    <t>Mydło hotelowe 15g</t>
  </si>
  <si>
    <t xml:space="preserve">Szufelka plastikowa z gumowym rantem </t>
  </si>
  <si>
    <t xml:space="preserve">Proszek do prania Vizir op 2,275kg biały 35prań </t>
  </si>
  <si>
    <t xml:space="preserve">Proszek do prania Vizir op 2,275kg kolor 35prań </t>
  </si>
  <si>
    <t xml:space="preserve">szczotka z podstawką do toalety biała </t>
  </si>
  <si>
    <t>RM 500- Środek do czyszczenia okien w koncentracie, 500 ml Karcher</t>
  </si>
  <si>
    <t>Muchozol sprey 750ml na muchy i komary</t>
  </si>
  <si>
    <t>Sidolux uniwersalny do mycia ,Mydło marsylskie 1l</t>
  </si>
  <si>
    <t>KOMPLET LENIUCH ZMIOTKA nie zamykana + SZCZOTKA DO SPRZĄTANIA</t>
  </si>
  <si>
    <t>Szczotka Do Szorowania Szorówka Szrober 30Cm + kij</t>
  </si>
  <si>
    <t>Płyn do płukania LENOR 930ml i/ lub 31 prań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</si>
</sst>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11"/>
      <color rgb="FF000000"/>
      <name val="Acumin Pro"/>
      <family val="2"/>
      <charset val="238"/>
    </font>
    <font>
      <sz val="11"/>
      <name val="Acumin Pro"/>
      <family val="2"/>
      <charset val="238"/>
    </font>
    <font>
      <sz val="11"/>
      <color theme="1"/>
      <name val="Acumin Pr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2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Protection="1">
      <protection locked="0"/>
    </xf>
    <xf numFmtId="2" fontId="2" fillId="3" borderId="0" xfId="0" applyNumberFormat="1" applyFont="1" applyFill="1" applyBorder="1" applyAlignment="1" applyProtection="1">
      <alignment horizontal="left" vertical="center" wrapText="1"/>
      <protection locked="0"/>
    </xf>
    <xf numFmtId="2" fontId="0" fillId="0" borderId="0" xfId="0" applyNumberFormat="1" applyBorder="1" applyProtection="1">
      <protection locked="0"/>
    </xf>
    <xf numFmtId="2" fontId="0" fillId="0" borderId="0" xfId="0" applyNumberFormat="1" applyProtection="1"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2" fontId="2" fillId="2" borderId="0" xfId="0" applyNumberFormat="1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2" fontId="9" fillId="5" borderId="2" xfId="0" applyNumberFormat="1" applyFont="1" applyFill="1" applyBorder="1" applyAlignment="1" applyProtection="1">
      <alignment horizontal="center" vertical="center" wrapText="1"/>
    </xf>
    <xf numFmtId="2" fontId="2" fillId="3" borderId="6" xfId="0" applyNumberFormat="1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2" fontId="10" fillId="3" borderId="2" xfId="0" applyNumberFormat="1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2" fontId="1" fillId="0" borderId="7" xfId="0" applyNumberFormat="1" applyFont="1" applyBorder="1" applyAlignment="1" applyProtection="1">
      <alignment horizontal="center" vertical="center" wrapText="1"/>
    </xf>
    <xf numFmtId="2" fontId="1" fillId="0" borderId="6" xfId="0" applyNumberFormat="1" applyFont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2"/>
  <sheetViews>
    <sheetView showGridLines="0" tabSelected="1" view="pageBreakPreview" topLeftCell="A61" zoomScale="85" zoomScaleNormal="70" zoomScaleSheetLayoutView="85" workbookViewId="0">
      <selection activeCell="H69" sqref="H69"/>
    </sheetView>
  </sheetViews>
  <sheetFormatPr defaultRowHeight="15"/>
  <cols>
    <col min="1" max="1" width="5.140625" style="1" customWidth="1"/>
    <col min="2" max="2" width="72" style="1" customWidth="1"/>
    <col min="3" max="3" width="10.5703125" style="1" customWidth="1"/>
    <col min="4" max="4" width="11.140625" style="1" customWidth="1"/>
    <col min="5" max="5" width="19.28515625" style="9" customWidth="1"/>
    <col min="6" max="6" width="20.7109375" style="9" customWidth="1"/>
    <col min="7" max="7" width="18.5703125" style="9" customWidth="1"/>
    <col min="8" max="8" width="15.7109375" style="1" customWidth="1"/>
    <col min="9" max="9" width="17.5703125" style="1" customWidth="1"/>
    <col min="10" max="10" width="15.5703125" style="1" customWidth="1"/>
    <col min="11" max="11" width="17.28515625" style="1" customWidth="1"/>
    <col min="12" max="12" width="15.85546875" style="1" customWidth="1"/>
    <col min="13" max="13" width="16.7109375" style="1" customWidth="1"/>
    <col min="14" max="14" width="18.7109375" style="1" customWidth="1"/>
    <col min="15" max="15" width="16.7109375" style="1" customWidth="1"/>
    <col min="16" max="16" width="15.5703125" style="1" customWidth="1"/>
    <col min="17" max="17" width="18.5703125" style="1" customWidth="1"/>
    <col min="18" max="16384" width="9.140625" style="1"/>
  </cols>
  <sheetData>
    <row r="1" spans="1:18" ht="15" customHeight="1">
      <c r="A1" s="40" t="s">
        <v>51</v>
      </c>
      <c r="B1" s="40"/>
      <c r="C1" s="40"/>
      <c r="D1" s="40"/>
      <c r="E1" s="40"/>
      <c r="F1" s="40"/>
      <c r="G1" s="40"/>
    </row>
    <row r="2" spans="1:18" ht="61.5" customHeight="1" thickBot="1">
      <c r="A2" s="41"/>
      <c r="B2" s="41"/>
      <c r="C2" s="41"/>
      <c r="D2" s="41"/>
      <c r="E2" s="42"/>
      <c r="F2" s="41"/>
      <c r="G2" s="41"/>
      <c r="H2" s="18" t="s">
        <v>31</v>
      </c>
      <c r="I2" s="18" t="s">
        <v>32</v>
      </c>
      <c r="J2" s="18" t="s">
        <v>33</v>
      </c>
      <c r="K2" s="18" t="s">
        <v>34</v>
      </c>
      <c r="L2" s="18" t="s">
        <v>35</v>
      </c>
      <c r="M2" s="18" t="s">
        <v>52</v>
      </c>
      <c r="N2" s="18" t="s">
        <v>36</v>
      </c>
      <c r="O2" s="18" t="s">
        <v>37</v>
      </c>
      <c r="P2" s="18" t="s">
        <v>38</v>
      </c>
      <c r="Q2" s="18" t="s">
        <v>39</v>
      </c>
      <c r="R2" s="2"/>
    </row>
    <row r="3" spans="1:18" ht="54.95" customHeight="1" thickTop="1" thickBot="1">
      <c r="A3" s="48" t="s">
        <v>0</v>
      </c>
      <c r="B3" s="48" t="s">
        <v>1</v>
      </c>
      <c r="C3" s="47" t="s">
        <v>41</v>
      </c>
      <c r="D3" s="49" t="s">
        <v>42</v>
      </c>
      <c r="E3" s="43" t="s">
        <v>40</v>
      </c>
      <c r="F3" s="44" t="s">
        <v>2</v>
      </c>
      <c r="G3" s="45" t="s">
        <v>3</v>
      </c>
      <c r="H3" s="46" t="s">
        <v>42</v>
      </c>
      <c r="I3" s="46" t="s">
        <v>42</v>
      </c>
      <c r="J3" s="46" t="s">
        <v>42</v>
      </c>
      <c r="K3" s="46" t="s">
        <v>42</v>
      </c>
      <c r="L3" s="46" t="s">
        <v>42</v>
      </c>
      <c r="M3" s="46" t="s">
        <v>42</v>
      </c>
      <c r="N3" s="46" t="s">
        <v>42</v>
      </c>
      <c r="O3" s="46" t="s">
        <v>42</v>
      </c>
      <c r="P3" s="46" t="s">
        <v>42</v>
      </c>
      <c r="Q3" s="50" t="s">
        <v>42</v>
      </c>
    </row>
    <row r="4" spans="1:18" ht="54.95" customHeight="1" thickTop="1" thickBot="1">
      <c r="A4" s="48"/>
      <c r="B4" s="48"/>
      <c r="C4" s="47"/>
      <c r="D4" s="49"/>
      <c r="E4" s="43"/>
      <c r="F4" s="44"/>
      <c r="G4" s="45"/>
      <c r="H4" s="46"/>
      <c r="I4" s="46"/>
      <c r="J4" s="46"/>
      <c r="K4" s="46"/>
      <c r="L4" s="46"/>
      <c r="M4" s="46"/>
      <c r="N4" s="46"/>
      <c r="O4" s="46"/>
      <c r="P4" s="46"/>
      <c r="Q4" s="51"/>
    </row>
    <row r="5" spans="1:18" ht="54.95" customHeight="1" thickTop="1" thickBot="1">
      <c r="A5" s="38">
        <v>1</v>
      </c>
      <c r="B5" s="25" t="s">
        <v>4</v>
      </c>
      <c r="C5" s="26" t="s">
        <v>29</v>
      </c>
      <c r="D5" s="27">
        <v>488</v>
      </c>
      <c r="E5" s="4">
        <v>0</v>
      </c>
      <c r="F5" s="23">
        <f>SUM(D5*E5)</f>
        <v>0</v>
      </c>
      <c r="G5" s="24">
        <f>SUM(F5 *23%)+F5</f>
        <v>0</v>
      </c>
      <c r="H5" s="19">
        <v>300</v>
      </c>
      <c r="I5" s="19">
        <v>30</v>
      </c>
      <c r="J5" s="19">
        <v>10</v>
      </c>
      <c r="K5" s="19">
        <v>8</v>
      </c>
      <c r="L5" s="19">
        <v>20</v>
      </c>
      <c r="M5" s="19">
        <v>0</v>
      </c>
      <c r="N5" s="19">
        <v>50</v>
      </c>
      <c r="O5" s="19">
        <v>50</v>
      </c>
      <c r="P5" s="19">
        <v>10</v>
      </c>
      <c r="Q5" s="19">
        <v>10</v>
      </c>
    </row>
    <row r="6" spans="1:18" ht="54.95" customHeight="1" thickTop="1" thickBot="1">
      <c r="A6" s="38">
        <v>2</v>
      </c>
      <c r="B6" s="28" t="s">
        <v>5</v>
      </c>
      <c r="C6" s="26" t="s">
        <v>29</v>
      </c>
      <c r="D6" s="27">
        <v>116</v>
      </c>
      <c r="E6" s="4">
        <v>0</v>
      </c>
      <c r="F6" s="23">
        <f t="shared" ref="F6:F21" si="0">SUM(D6*E6)</f>
        <v>0</v>
      </c>
      <c r="G6" s="24">
        <f t="shared" ref="G6:G10" si="1">SUM(F6 *23%)+F6</f>
        <v>0</v>
      </c>
      <c r="H6" s="19">
        <v>50</v>
      </c>
      <c r="I6" s="19">
        <v>30</v>
      </c>
      <c r="J6" s="19">
        <v>0</v>
      </c>
      <c r="K6" s="19">
        <v>6</v>
      </c>
      <c r="L6" s="19">
        <v>0</v>
      </c>
      <c r="M6" s="19">
        <v>0</v>
      </c>
      <c r="N6" s="19">
        <v>0</v>
      </c>
      <c r="O6" s="19">
        <v>25</v>
      </c>
      <c r="P6" s="19">
        <v>0</v>
      </c>
      <c r="Q6" s="19">
        <v>5</v>
      </c>
    </row>
    <row r="7" spans="1:18" ht="54.95" customHeight="1" thickTop="1" thickBot="1">
      <c r="A7" s="38">
        <v>3</v>
      </c>
      <c r="B7" s="25" t="s">
        <v>6</v>
      </c>
      <c r="C7" s="26" t="s">
        <v>29</v>
      </c>
      <c r="D7" s="27">
        <v>225</v>
      </c>
      <c r="E7" s="4">
        <v>0</v>
      </c>
      <c r="F7" s="23">
        <f t="shared" si="0"/>
        <v>0</v>
      </c>
      <c r="G7" s="24">
        <f t="shared" si="1"/>
        <v>0</v>
      </c>
      <c r="H7" s="19">
        <v>150</v>
      </c>
      <c r="I7" s="19">
        <v>20</v>
      </c>
      <c r="J7" s="19">
        <v>0</v>
      </c>
      <c r="K7" s="19">
        <v>5</v>
      </c>
      <c r="L7" s="19">
        <v>10</v>
      </c>
      <c r="M7" s="19">
        <v>0</v>
      </c>
      <c r="N7" s="19">
        <v>10</v>
      </c>
      <c r="O7" s="19">
        <v>15</v>
      </c>
      <c r="P7" s="19">
        <v>10</v>
      </c>
      <c r="Q7" s="19">
        <v>5</v>
      </c>
    </row>
    <row r="8" spans="1:18" ht="54.95" customHeight="1" thickTop="1" thickBot="1">
      <c r="A8" s="38">
        <v>4</v>
      </c>
      <c r="B8" s="25" t="s">
        <v>53</v>
      </c>
      <c r="C8" s="26" t="s">
        <v>29</v>
      </c>
      <c r="D8" s="27">
        <v>59</v>
      </c>
      <c r="E8" s="4">
        <v>0</v>
      </c>
      <c r="F8" s="23">
        <f t="shared" ref="F8" si="2">SUM(D8*E8)</f>
        <v>0</v>
      </c>
      <c r="G8" s="24">
        <f t="shared" ref="G8" si="3">SUM(F8 *23%)+F8</f>
        <v>0</v>
      </c>
      <c r="H8" s="19">
        <v>20</v>
      </c>
      <c r="I8" s="19">
        <v>4</v>
      </c>
      <c r="J8" s="19">
        <v>0</v>
      </c>
      <c r="K8" s="19">
        <v>0</v>
      </c>
      <c r="L8" s="19">
        <v>4</v>
      </c>
      <c r="M8" s="19">
        <v>0</v>
      </c>
      <c r="N8" s="19">
        <v>0</v>
      </c>
      <c r="O8" s="19">
        <v>3</v>
      </c>
      <c r="P8" s="19">
        <v>18</v>
      </c>
      <c r="Q8" s="19">
        <v>10</v>
      </c>
    </row>
    <row r="9" spans="1:18" ht="54.95" customHeight="1" thickTop="1" thickBot="1">
      <c r="A9" s="38">
        <v>5</v>
      </c>
      <c r="B9" s="25" t="s">
        <v>7</v>
      </c>
      <c r="C9" s="29" t="s">
        <v>8</v>
      </c>
      <c r="D9" s="27">
        <v>84</v>
      </c>
      <c r="E9" s="4">
        <v>0</v>
      </c>
      <c r="F9" s="23">
        <f t="shared" si="0"/>
        <v>0</v>
      </c>
      <c r="G9" s="24">
        <f t="shared" si="1"/>
        <v>0</v>
      </c>
      <c r="H9" s="20">
        <v>70</v>
      </c>
      <c r="I9" s="20">
        <v>2</v>
      </c>
      <c r="J9" s="20">
        <v>2</v>
      </c>
      <c r="K9" s="20">
        <v>3</v>
      </c>
      <c r="L9" s="20">
        <v>3</v>
      </c>
      <c r="M9" s="20">
        <v>0</v>
      </c>
      <c r="N9" s="20">
        <v>1</v>
      </c>
      <c r="O9" s="20">
        <v>0</v>
      </c>
      <c r="P9" s="20">
        <v>0</v>
      </c>
      <c r="Q9" s="20">
        <v>3</v>
      </c>
    </row>
    <row r="10" spans="1:18" ht="54.95" customHeight="1" thickTop="1" thickBot="1">
      <c r="A10" s="38">
        <v>6</v>
      </c>
      <c r="B10" s="25" t="s">
        <v>9</v>
      </c>
      <c r="C10" s="30" t="s">
        <v>8</v>
      </c>
      <c r="D10" s="27">
        <v>42</v>
      </c>
      <c r="E10" s="4">
        <v>0</v>
      </c>
      <c r="F10" s="23">
        <f t="shared" si="0"/>
        <v>0</v>
      </c>
      <c r="G10" s="24">
        <f t="shared" si="1"/>
        <v>0</v>
      </c>
      <c r="H10" s="20">
        <v>20</v>
      </c>
      <c r="I10" s="20">
        <v>0</v>
      </c>
      <c r="J10" s="20">
        <v>7</v>
      </c>
      <c r="K10" s="20">
        <v>0</v>
      </c>
      <c r="L10" s="20">
        <v>1</v>
      </c>
      <c r="M10" s="20">
        <v>0</v>
      </c>
      <c r="N10" s="20">
        <v>5</v>
      </c>
      <c r="O10" s="20">
        <v>2</v>
      </c>
      <c r="P10" s="20">
        <v>5</v>
      </c>
      <c r="Q10" s="20">
        <v>2</v>
      </c>
    </row>
    <row r="11" spans="1:18" ht="54.95" customHeight="1" thickTop="1" thickBot="1">
      <c r="A11" s="38">
        <v>7</v>
      </c>
      <c r="B11" s="25" t="s">
        <v>10</v>
      </c>
      <c r="C11" s="26" t="s">
        <v>29</v>
      </c>
      <c r="D11" s="27">
        <v>255</v>
      </c>
      <c r="E11" s="4">
        <v>0</v>
      </c>
      <c r="F11" s="23">
        <f t="shared" si="0"/>
        <v>0</v>
      </c>
      <c r="G11" s="24">
        <f>SUM(F11 *8%)+F11</f>
        <v>0</v>
      </c>
      <c r="H11" s="19">
        <v>90</v>
      </c>
      <c r="I11" s="19">
        <v>20</v>
      </c>
      <c r="J11" s="19">
        <v>20</v>
      </c>
      <c r="K11" s="19">
        <v>16</v>
      </c>
      <c r="L11" s="19">
        <v>24</v>
      </c>
      <c r="M11" s="19">
        <v>5</v>
      </c>
      <c r="N11" s="19">
        <v>40</v>
      </c>
      <c r="O11" s="19">
        <v>16</v>
      </c>
      <c r="P11" s="19">
        <v>20</v>
      </c>
      <c r="Q11" s="19">
        <v>4</v>
      </c>
    </row>
    <row r="12" spans="1:18" ht="54.95" customHeight="1" thickTop="1" thickBot="1">
      <c r="A12" s="38">
        <v>8</v>
      </c>
      <c r="B12" s="25" t="s">
        <v>18</v>
      </c>
      <c r="C12" s="26" t="s">
        <v>29</v>
      </c>
      <c r="D12" s="27">
        <v>100</v>
      </c>
      <c r="E12" s="4">
        <v>0</v>
      </c>
      <c r="F12" s="23">
        <f t="shared" si="0"/>
        <v>0</v>
      </c>
      <c r="G12" s="24">
        <f t="shared" ref="G12:G47" si="4">SUM(F12 *23%)+F12</f>
        <v>0</v>
      </c>
      <c r="H12" s="19">
        <v>80</v>
      </c>
      <c r="I12" s="19">
        <v>6</v>
      </c>
      <c r="J12" s="19">
        <v>10</v>
      </c>
      <c r="K12" s="19">
        <v>1</v>
      </c>
      <c r="L12" s="19">
        <v>0</v>
      </c>
      <c r="M12" s="19">
        <v>0</v>
      </c>
      <c r="N12" s="19">
        <v>0</v>
      </c>
      <c r="O12" s="19">
        <v>2</v>
      </c>
      <c r="P12" s="19">
        <v>0</v>
      </c>
      <c r="Q12" s="19">
        <v>1</v>
      </c>
    </row>
    <row r="13" spans="1:18" ht="54.95" customHeight="1" thickTop="1" thickBot="1">
      <c r="A13" s="38">
        <v>9</v>
      </c>
      <c r="B13" s="25" t="s">
        <v>11</v>
      </c>
      <c r="C13" s="29" t="s">
        <v>28</v>
      </c>
      <c r="D13" s="27">
        <v>40</v>
      </c>
      <c r="E13" s="4">
        <v>0</v>
      </c>
      <c r="F13" s="23">
        <f t="shared" si="0"/>
        <v>0</v>
      </c>
      <c r="G13" s="24">
        <f t="shared" si="4"/>
        <v>0</v>
      </c>
      <c r="H13" s="21">
        <v>18</v>
      </c>
      <c r="I13" s="21">
        <v>2</v>
      </c>
      <c r="J13" s="21">
        <v>3</v>
      </c>
      <c r="K13" s="21">
        <v>2</v>
      </c>
      <c r="L13" s="21">
        <v>1</v>
      </c>
      <c r="M13" s="21">
        <v>2</v>
      </c>
      <c r="N13" s="21">
        <v>5</v>
      </c>
      <c r="O13" s="21">
        <v>1</v>
      </c>
      <c r="P13" s="21">
        <v>5</v>
      </c>
      <c r="Q13" s="21">
        <v>1</v>
      </c>
    </row>
    <row r="14" spans="1:18" ht="54.95" customHeight="1" thickTop="1" thickBot="1">
      <c r="A14" s="38">
        <v>10</v>
      </c>
      <c r="B14" s="25" t="s">
        <v>12</v>
      </c>
      <c r="C14" s="26" t="s">
        <v>29</v>
      </c>
      <c r="D14" s="27">
        <v>96</v>
      </c>
      <c r="E14" s="4">
        <v>0</v>
      </c>
      <c r="F14" s="23">
        <f t="shared" si="0"/>
        <v>0</v>
      </c>
      <c r="G14" s="24">
        <f t="shared" si="4"/>
        <v>0</v>
      </c>
      <c r="H14" s="19">
        <v>60</v>
      </c>
      <c r="I14" s="19">
        <v>0</v>
      </c>
      <c r="J14" s="19">
        <v>24</v>
      </c>
      <c r="K14" s="19">
        <v>12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</row>
    <row r="15" spans="1:18" ht="54.95" customHeight="1" thickTop="1" thickBot="1">
      <c r="A15" s="38">
        <v>11</v>
      </c>
      <c r="B15" s="25" t="s">
        <v>13</v>
      </c>
      <c r="C15" s="26" t="s">
        <v>29</v>
      </c>
      <c r="D15" s="27">
        <v>216</v>
      </c>
      <c r="E15" s="4">
        <v>0</v>
      </c>
      <c r="F15" s="23">
        <f t="shared" si="0"/>
        <v>0</v>
      </c>
      <c r="G15" s="24">
        <f t="shared" si="4"/>
        <v>0</v>
      </c>
      <c r="H15" s="19">
        <v>108</v>
      </c>
      <c r="I15" s="19">
        <v>48</v>
      </c>
      <c r="J15" s="19">
        <v>12</v>
      </c>
      <c r="K15" s="19">
        <v>48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</row>
    <row r="16" spans="1:18" ht="54.95" customHeight="1" thickTop="1" thickBot="1">
      <c r="A16" s="38">
        <v>12</v>
      </c>
      <c r="B16" s="28" t="s">
        <v>19</v>
      </c>
      <c r="C16" s="26" t="s">
        <v>29</v>
      </c>
      <c r="D16" s="27">
        <v>21</v>
      </c>
      <c r="E16" s="4">
        <v>0</v>
      </c>
      <c r="F16" s="23">
        <f t="shared" si="0"/>
        <v>0</v>
      </c>
      <c r="G16" s="24">
        <f t="shared" si="4"/>
        <v>0</v>
      </c>
      <c r="H16" s="19">
        <v>0</v>
      </c>
      <c r="I16" s="19">
        <v>0</v>
      </c>
      <c r="J16" s="19">
        <v>5</v>
      </c>
      <c r="K16" s="19">
        <v>2</v>
      </c>
      <c r="L16" s="19">
        <v>0</v>
      </c>
      <c r="M16" s="19">
        <v>0</v>
      </c>
      <c r="N16" s="19">
        <v>4</v>
      </c>
      <c r="O16" s="19">
        <v>2</v>
      </c>
      <c r="P16" s="19">
        <v>4</v>
      </c>
      <c r="Q16" s="19">
        <v>4</v>
      </c>
    </row>
    <row r="17" spans="1:17" ht="54.95" customHeight="1" thickTop="1" thickBot="1">
      <c r="A17" s="38">
        <v>13</v>
      </c>
      <c r="B17" s="25" t="s">
        <v>20</v>
      </c>
      <c r="C17" s="26" t="s">
        <v>29</v>
      </c>
      <c r="D17" s="27">
        <v>2688</v>
      </c>
      <c r="E17" s="4">
        <v>0</v>
      </c>
      <c r="F17" s="23">
        <f t="shared" si="0"/>
        <v>0</v>
      </c>
      <c r="G17" s="24">
        <f t="shared" si="4"/>
        <v>0</v>
      </c>
      <c r="H17" s="19">
        <v>720</v>
      </c>
      <c r="I17" s="19">
        <v>288</v>
      </c>
      <c r="J17" s="19">
        <v>480</v>
      </c>
      <c r="K17" s="19">
        <v>336</v>
      </c>
      <c r="L17" s="19">
        <v>192</v>
      </c>
      <c r="M17" s="19">
        <v>144</v>
      </c>
      <c r="N17" s="19">
        <v>0</v>
      </c>
      <c r="O17" s="19">
        <v>192</v>
      </c>
      <c r="P17" s="19">
        <v>336</v>
      </c>
      <c r="Q17" s="19">
        <v>0</v>
      </c>
    </row>
    <row r="18" spans="1:17" ht="54.95" customHeight="1" thickTop="1" thickBot="1">
      <c r="A18" s="38">
        <v>14</v>
      </c>
      <c r="B18" s="28" t="s">
        <v>21</v>
      </c>
      <c r="C18" s="26" t="s">
        <v>29</v>
      </c>
      <c r="D18" s="27">
        <v>206</v>
      </c>
      <c r="E18" s="4">
        <v>0</v>
      </c>
      <c r="F18" s="23">
        <f t="shared" si="0"/>
        <v>0</v>
      </c>
      <c r="G18" s="24">
        <f t="shared" si="4"/>
        <v>0</v>
      </c>
      <c r="H18" s="19">
        <v>55</v>
      </c>
      <c r="I18" s="19">
        <v>20</v>
      </c>
      <c r="J18" s="19">
        <v>20</v>
      </c>
      <c r="K18" s="19">
        <v>7</v>
      </c>
      <c r="L18" s="19">
        <v>10</v>
      </c>
      <c r="M18" s="19">
        <v>10</v>
      </c>
      <c r="N18" s="19">
        <v>40</v>
      </c>
      <c r="O18" s="19">
        <v>20</v>
      </c>
      <c r="P18" s="19">
        <v>20</v>
      </c>
      <c r="Q18" s="19">
        <v>4</v>
      </c>
    </row>
    <row r="19" spans="1:17" ht="54.95" customHeight="1" thickTop="1" thickBot="1">
      <c r="A19" s="38">
        <v>15</v>
      </c>
      <c r="B19" s="25" t="s">
        <v>22</v>
      </c>
      <c r="C19" s="26" t="s">
        <v>29</v>
      </c>
      <c r="D19" s="27">
        <v>105</v>
      </c>
      <c r="E19" s="4">
        <v>0</v>
      </c>
      <c r="F19" s="23">
        <f t="shared" si="0"/>
        <v>0</v>
      </c>
      <c r="G19" s="24">
        <f t="shared" si="4"/>
        <v>0</v>
      </c>
      <c r="H19" s="19">
        <v>60</v>
      </c>
      <c r="I19" s="19">
        <v>12</v>
      </c>
      <c r="J19" s="19">
        <v>0</v>
      </c>
      <c r="K19" s="19">
        <v>10</v>
      </c>
      <c r="L19" s="19">
        <v>0</v>
      </c>
      <c r="M19" s="19">
        <v>0</v>
      </c>
      <c r="N19" s="19">
        <v>0</v>
      </c>
      <c r="O19" s="19">
        <v>10</v>
      </c>
      <c r="P19" s="19">
        <v>12</v>
      </c>
      <c r="Q19" s="19">
        <v>1</v>
      </c>
    </row>
    <row r="20" spans="1:17" ht="54.95" customHeight="1" thickTop="1" thickBot="1">
      <c r="A20" s="38">
        <v>16</v>
      </c>
      <c r="B20" s="31" t="s">
        <v>44</v>
      </c>
      <c r="C20" s="26" t="s">
        <v>29</v>
      </c>
      <c r="D20" s="27">
        <v>109</v>
      </c>
      <c r="E20" s="4">
        <v>0</v>
      </c>
      <c r="F20" s="23">
        <f t="shared" si="0"/>
        <v>0</v>
      </c>
      <c r="G20" s="24">
        <f>SUM(F20 *8%)+F20</f>
        <v>0</v>
      </c>
      <c r="H20" s="19">
        <v>52</v>
      </c>
      <c r="I20" s="19">
        <v>8</v>
      </c>
      <c r="J20" s="19">
        <v>5</v>
      </c>
      <c r="K20" s="19">
        <v>2</v>
      </c>
      <c r="L20" s="19">
        <v>5</v>
      </c>
      <c r="M20" s="19">
        <v>0</v>
      </c>
      <c r="N20" s="19">
        <v>24</v>
      </c>
      <c r="O20" s="19">
        <v>5</v>
      </c>
      <c r="P20" s="19">
        <v>5</v>
      </c>
      <c r="Q20" s="19">
        <v>3</v>
      </c>
    </row>
    <row r="21" spans="1:17" ht="54.95" customHeight="1" thickTop="1" thickBot="1">
      <c r="A21" s="38">
        <v>17</v>
      </c>
      <c r="B21" s="31" t="s">
        <v>45</v>
      </c>
      <c r="C21" s="26" t="s">
        <v>29</v>
      </c>
      <c r="D21" s="27">
        <v>69</v>
      </c>
      <c r="E21" s="4">
        <v>0</v>
      </c>
      <c r="F21" s="23">
        <f t="shared" si="0"/>
        <v>0</v>
      </c>
      <c r="G21" s="24">
        <f>SUM(F21 *8%)+F21</f>
        <v>0</v>
      </c>
      <c r="H21" s="19">
        <v>54</v>
      </c>
      <c r="I21" s="19">
        <v>5</v>
      </c>
      <c r="J21" s="19">
        <v>5</v>
      </c>
      <c r="K21" s="19">
        <v>0</v>
      </c>
      <c r="L21" s="19">
        <v>0</v>
      </c>
      <c r="M21" s="19">
        <v>0</v>
      </c>
      <c r="N21" s="19">
        <v>0</v>
      </c>
      <c r="O21" s="19">
        <v>5</v>
      </c>
      <c r="P21" s="19">
        <v>0</v>
      </c>
      <c r="Q21" s="19">
        <v>0</v>
      </c>
    </row>
    <row r="22" spans="1:17" ht="54.95" customHeight="1" thickTop="1" thickBot="1">
      <c r="A22" s="38">
        <v>18</v>
      </c>
      <c r="B22" s="28" t="s">
        <v>14</v>
      </c>
      <c r="C22" s="26" t="s">
        <v>29</v>
      </c>
      <c r="D22" s="27">
        <v>75</v>
      </c>
      <c r="E22" s="4">
        <v>0</v>
      </c>
      <c r="F22" s="23">
        <f>SUM(D22*E22)</f>
        <v>0</v>
      </c>
      <c r="G22" s="24">
        <f t="shared" si="4"/>
        <v>0</v>
      </c>
      <c r="H22" s="19">
        <v>30</v>
      </c>
      <c r="I22" s="19">
        <v>12</v>
      </c>
      <c r="J22" s="19">
        <v>20</v>
      </c>
      <c r="K22" s="19">
        <v>10</v>
      </c>
      <c r="L22" s="19">
        <v>0</v>
      </c>
      <c r="M22" s="19">
        <v>0</v>
      </c>
      <c r="N22" s="19">
        <v>0</v>
      </c>
      <c r="O22" s="19">
        <v>0</v>
      </c>
      <c r="P22" s="19">
        <v>2</v>
      </c>
      <c r="Q22" s="19">
        <v>1</v>
      </c>
    </row>
    <row r="23" spans="1:17" ht="54.95" customHeight="1" thickTop="1" thickBot="1">
      <c r="A23" s="38">
        <v>19</v>
      </c>
      <c r="B23" s="28" t="s">
        <v>54</v>
      </c>
      <c r="C23" s="26" t="s">
        <v>29</v>
      </c>
      <c r="D23" s="27">
        <v>13</v>
      </c>
      <c r="E23" s="4">
        <v>0</v>
      </c>
      <c r="F23" s="23">
        <f t="shared" ref="F23:F25" si="5">SUM(D23*E23)</f>
        <v>0</v>
      </c>
      <c r="G23" s="24">
        <f t="shared" ref="G23:G25" si="6">SUM(F23 *23%)+F23</f>
        <v>0</v>
      </c>
      <c r="H23" s="19">
        <v>8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5</v>
      </c>
      <c r="Q23" s="19">
        <v>0</v>
      </c>
    </row>
    <row r="24" spans="1:17" ht="54.95" customHeight="1" thickTop="1" thickBot="1">
      <c r="A24" s="38">
        <v>20</v>
      </c>
      <c r="B24" s="28" t="s">
        <v>55</v>
      </c>
      <c r="C24" s="26" t="s">
        <v>29</v>
      </c>
      <c r="D24" s="27">
        <v>5</v>
      </c>
      <c r="E24" s="4">
        <v>0</v>
      </c>
      <c r="F24" s="23">
        <f t="shared" si="5"/>
        <v>0</v>
      </c>
      <c r="G24" s="24">
        <f t="shared" si="6"/>
        <v>0</v>
      </c>
      <c r="H24" s="19">
        <v>5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</row>
    <row r="25" spans="1:17" ht="54.95" customHeight="1" thickTop="1" thickBot="1">
      <c r="A25" s="38">
        <v>21</v>
      </c>
      <c r="B25" s="28" t="s">
        <v>56</v>
      </c>
      <c r="C25" s="26" t="s">
        <v>29</v>
      </c>
      <c r="D25" s="27">
        <v>2</v>
      </c>
      <c r="E25" s="4">
        <v>0</v>
      </c>
      <c r="F25" s="23">
        <f t="shared" si="5"/>
        <v>0</v>
      </c>
      <c r="G25" s="24">
        <f t="shared" si="6"/>
        <v>0</v>
      </c>
      <c r="H25" s="19">
        <v>2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</row>
    <row r="26" spans="1:17" ht="54.95" customHeight="1" thickTop="1" thickBot="1">
      <c r="A26" s="38">
        <v>22</v>
      </c>
      <c r="B26" s="25" t="s">
        <v>23</v>
      </c>
      <c r="C26" s="30" t="s">
        <v>30</v>
      </c>
      <c r="D26" s="27">
        <v>130</v>
      </c>
      <c r="E26" s="4">
        <v>0</v>
      </c>
      <c r="F26" s="23">
        <f t="shared" ref="F26:F47" si="7">SUM(D26*E26)</f>
        <v>0</v>
      </c>
      <c r="G26" s="24">
        <f t="shared" si="4"/>
        <v>0</v>
      </c>
      <c r="H26" s="19">
        <v>90</v>
      </c>
      <c r="I26" s="19">
        <v>10</v>
      </c>
      <c r="J26" s="19">
        <v>10</v>
      </c>
      <c r="K26" s="19">
        <v>3</v>
      </c>
      <c r="L26" s="19">
        <v>0</v>
      </c>
      <c r="M26" s="19">
        <v>0</v>
      </c>
      <c r="N26" s="19">
        <v>0</v>
      </c>
      <c r="O26" s="19">
        <v>5</v>
      </c>
      <c r="P26" s="19">
        <v>10</v>
      </c>
      <c r="Q26" s="19">
        <v>2</v>
      </c>
    </row>
    <row r="27" spans="1:17" ht="54.95" customHeight="1" thickTop="1" thickBot="1">
      <c r="A27" s="38">
        <v>23</v>
      </c>
      <c r="B27" s="25" t="s">
        <v>24</v>
      </c>
      <c r="C27" s="30" t="s">
        <v>30</v>
      </c>
      <c r="D27" s="27">
        <v>174</v>
      </c>
      <c r="E27" s="4">
        <v>0</v>
      </c>
      <c r="F27" s="23">
        <f t="shared" si="7"/>
        <v>0</v>
      </c>
      <c r="G27" s="24">
        <f t="shared" si="4"/>
        <v>0</v>
      </c>
      <c r="H27" s="19">
        <v>80</v>
      </c>
      <c r="I27" s="19">
        <v>20</v>
      </c>
      <c r="J27" s="19">
        <v>20</v>
      </c>
      <c r="K27" s="19">
        <v>5</v>
      </c>
      <c r="L27" s="19">
        <v>0</v>
      </c>
      <c r="M27" s="19">
        <v>0</v>
      </c>
      <c r="N27" s="19">
        <v>30</v>
      </c>
      <c r="O27" s="19">
        <v>5</v>
      </c>
      <c r="P27" s="19">
        <v>10</v>
      </c>
      <c r="Q27" s="19">
        <v>4</v>
      </c>
    </row>
    <row r="28" spans="1:17" ht="54.95" customHeight="1" thickTop="1" thickBot="1">
      <c r="A28" s="38">
        <v>24</v>
      </c>
      <c r="B28" s="28" t="s">
        <v>25</v>
      </c>
      <c r="C28" s="30" t="s">
        <v>30</v>
      </c>
      <c r="D28" s="27">
        <v>168</v>
      </c>
      <c r="E28" s="4">
        <v>0</v>
      </c>
      <c r="F28" s="23">
        <f t="shared" si="7"/>
        <v>0</v>
      </c>
      <c r="G28" s="24">
        <f t="shared" si="4"/>
        <v>0</v>
      </c>
      <c r="H28" s="19">
        <v>90</v>
      </c>
      <c r="I28" s="19">
        <v>30</v>
      </c>
      <c r="J28" s="19">
        <v>20</v>
      </c>
      <c r="K28" s="19">
        <v>5</v>
      </c>
      <c r="L28" s="19">
        <v>0</v>
      </c>
      <c r="M28" s="19">
        <v>0</v>
      </c>
      <c r="N28" s="19">
        <v>0</v>
      </c>
      <c r="O28" s="19">
        <v>5</v>
      </c>
      <c r="P28" s="19">
        <v>10</v>
      </c>
      <c r="Q28" s="19">
        <v>8</v>
      </c>
    </row>
    <row r="29" spans="1:17" ht="54.95" customHeight="1" thickTop="1" thickBot="1">
      <c r="A29" s="38">
        <v>25</v>
      </c>
      <c r="B29" s="25" t="s">
        <v>15</v>
      </c>
      <c r="C29" s="30" t="s">
        <v>30</v>
      </c>
      <c r="D29" s="27">
        <v>64</v>
      </c>
      <c r="E29" s="4">
        <v>0</v>
      </c>
      <c r="F29" s="23">
        <f t="shared" si="7"/>
        <v>0</v>
      </c>
      <c r="G29" s="24">
        <f t="shared" si="4"/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64</v>
      </c>
    </row>
    <row r="30" spans="1:17" ht="54.95" customHeight="1" thickTop="1" thickBot="1">
      <c r="A30" s="38">
        <v>26</v>
      </c>
      <c r="B30" s="25" t="s">
        <v>43</v>
      </c>
      <c r="C30" s="30" t="s">
        <v>30</v>
      </c>
      <c r="D30" s="27">
        <v>3088</v>
      </c>
      <c r="E30" s="4">
        <v>0</v>
      </c>
      <c r="F30" s="23">
        <f t="shared" si="7"/>
        <v>0</v>
      </c>
      <c r="G30" s="24">
        <f t="shared" si="4"/>
        <v>0</v>
      </c>
      <c r="H30" s="20">
        <v>2320</v>
      </c>
      <c r="I30" s="20">
        <v>0</v>
      </c>
      <c r="J30" s="20">
        <v>64</v>
      </c>
      <c r="K30" s="20">
        <v>0</v>
      </c>
      <c r="L30" s="20">
        <v>320</v>
      </c>
      <c r="M30" s="20">
        <v>160</v>
      </c>
      <c r="N30" s="20">
        <v>0</v>
      </c>
      <c r="O30" s="20">
        <v>96</v>
      </c>
      <c r="P30" s="20">
        <v>64</v>
      </c>
      <c r="Q30" s="20">
        <v>64</v>
      </c>
    </row>
    <row r="31" spans="1:17" ht="54.95" customHeight="1" thickTop="1" thickBot="1">
      <c r="A31" s="38">
        <v>27</v>
      </c>
      <c r="B31" s="25" t="s">
        <v>57</v>
      </c>
      <c r="C31" s="30" t="s">
        <v>29</v>
      </c>
      <c r="D31" s="27">
        <v>92</v>
      </c>
      <c r="E31" s="4">
        <v>0</v>
      </c>
      <c r="F31" s="23">
        <f t="shared" ref="F31" si="8">SUM(D31*E31)</f>
        <v>0</v>
      </c>
      <c r="G31" s="24">
        <f t="shared" ref="G31" si="9">SUM(F31 *23%)+F31</f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</v>
      </c>
      <c r="M31" s="20">
        <v>0</v>
      </c>
      <c r="N31" s="20">
        <v>48</v>
      </c>
      <c r="O31" s="20">
        <v>0</v>
      </c>
      <c r="P31" s="20">
        <v>20</v>
      </c>
      <c r="Q31" s="20">
        <v>0</v>
      </c>
    </row>
    <row r="32" spans="1:17" ht="54.95" customHeight="1" thickTop="1" thickBot="1">
      <c r="A32" s="38">
        <v>28</v>
      </c>
      <c r="B32" s="25" t="s">
        <v>26</v>
      </c>
      <c r="C32" s="26" t="s">
        <v>29</v>
      </c>
      <c r="D32" s="27">
        <v>49</v>
      </c>
      <c r="E32" s="4">
        <v>0</v>
      </c>
      <c r="F32" s="23">
        <f t="shared" si="7"/>
        <v>0</v>
      </c>
      <c r="G32" s="24">
        <f t="shared" si="4"/>
        <v>0</v>
      </c>
      <c r="H32" s="19">
        <v>24</v>
      </c>
      <c r="I32" s="19">
        <v>0</v>
      </c>
      <c r="J32" s="19">
        <v>0</v>
      </c>
      <c r="K32" s="19">
        <v>2</v>
      </c>
      <c r="L32" s="19">
        <v>2</v>
      </c>
      <c r="M32" s="19">
        <v>0</v>
      </c>
      <c r="N32" s="19">
        <v>15</v>
      </c>
      <c r="O32" s="19">
        <v>3</v>
      </c>
      <c r="P32" s="19">
        <v>2</v>
      </c>
      <c r="Q32" s="19">
        <v>1</v>
      </c>
    </row>
    <row r="33" spans="1:17" ht="54.95" customHeight="1" thickTop="1" thickBot="1">
      <c r="A33" s="38">
        <v>29</v>
      </c>
      <c r="B33" s="25" t="s">
        <v>58</v>
      </c>
      <c r="C33" s="26" t="s">
        <v>29</v>
      </c>
      <c r="D33" s="27">
        <v>20</v>
      </c>
      <c r="E33" s="4">
        <v>0</v>
      </c>
      <c r="F33" s="23">
        <f t="shared" ref="F33:F35" si="10">SUM(D33*E33)</f>
        <v>0</v>
      </c>
      <c r="G33" s="24">
        <f t="shared" ref="G33:G35" si="11">SUM(F33 *23%)+F33</f>
        <v>0</v>
      </c>
      <c r="H33" s="19">
        <v>20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</row>
    <row r="34" spans="1:17" ht="54.95" customHeight="1" thickTop="1" thickBot="1">
      <c r="A34" s="38">
        <v>30</v>
      </c>
      <c r="B34" s="25" t="s">
        <v>59</v>
      </c>
      <c r="C34" s="26" t="s">
        <v>29</v>
      </c>
      <c r="D34" s="27">
        <v>20</v>
      </c>
      <c r="E34" s="4">
        <v>0</v>
      </c>
      <c r="F34" s="23">
        <f t="shared" si="10"/>
        <v>0</v>
      </c>
      <c r="G34" s="24">
        <f t="shared" si="11"/>
        <v>0</v>
      </c>
      <c r="H34" s="19">
        <v>20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</row>
    <row r="35" spans="1:17" ht="54.95" customHeight="1" thickTop="1" thickBot="1">
      <c r="A35" s="38">
        <v>31</v>
      </c>
      <c r="B35" s="25" t="s">
        <v>60</v>
      </c>
      <c r="C35" s="26" t="s">
        <v>29</v>
      </c>
      <c r="D35" s="27">
        <v>8</v>
      </c>
      <c r="E35" s="4">
        <v>0</v>
      </c>
      <c r="F35" s="23">
        <f t="shared" si="10"/>
        <v>0</v>
      </c>
      <c r="G35" s="24">
        <f t="shared" si="11"/>
        <v>0</v>
      </c>
      <c r="H35" s="19">
        <v>4</v>
      </c>
      <c r="I35" s="19">
        <v>0</v>
      </c>
      <c r="J35" s="19">
        <v>0</v>
      </c>
      <c r="K35" s="19">
        <v>2</v>
      </c>
      <c r="L35" s="19">
        <v>0</v>
      </c>
      <c r="M35" s="19">
        <v>0</v>
      </c>
      <c r="N35" s="19">
        <v>0</v>
      </c>
      <c r="O35" s="19">
        <v>2</v>
      </c>
      <c r="P35" s="19">
        <v>0</v>
      </c>
      <c r="Q35" s="19">
        <v>0</v>
      </c>
    </row>
    <row r="36" spans="1:17" ht="54.95" customHeight="1" thickTop="1" thickBot="1">
      <c r="A36" s="38">
        <v>32</v>
      </c>
      <c r="B36" s="25" t="s">
        <v>27</v>
      </c>
      <c r="C36" s="26" t="s">
        <v>29</v>
      </c>
      <c r="D36" s="27">
        <v>55</v>
      </c>
      <c r="E36" s="4">
        <v>0</v>
      </c>
      <c r="F36" s="23">
        <f t="shared" si="7"/>
        <v>0</v>
      </c>
      <c r="G36" s="24">
        <f t="shared" si="4"/>
        <v>0</v>
      </c>
      <c r="H36" s="21">
        <v>5</v>
      </c>
      <c r="I36" s="21">
        <v>6</v>
      </c>
      <c r="J36" s="21">
        <v>0</v>
      </c>
      <c r="K36" s="21">
        <v>2</v>
      </c>
      <c r="L36" s="21">
        <v>15</v>
      </c>
      <c r="M36" s="21">
        <v>0</v>
      </c>
      <c r="N36" s="21">
        <v>20</v>
      </c>
      <c r="O36" s="21">
        <v>0</v>
      </c>
      <c r="P36" s="21">
        <v>5</v>
      </c>
      <c r="Q36" s="21">
        <v>2</v>
      </c>
    </row>
    <row r="37" spans="1:17" ht="54.95" customHeight="1" thickTop="1" thickBot="1">
      <c r="A37" s="38">
        <v>33</v>
      </c>
      <c r="B37" s="25" t="s">
        <v>61</v>
      </c>
      <c r="C37" s="26" t="s">
        <v>29</v>
      </c>
      <c r="D37" s="27">
        <v>7</v>
      </c>
      <c r="E37" s="4">
        <v>0</v>
      </c>
      <c r="F37" s="23">
        <f t="shared" ref="F37:F39" si="12">SUM(D37*E37)</f>
        <v>0</v>
      </c>
      <c r="G37" s="24">
        <f t="shared" ref="G37:G39" si="13">SUM(F37 *23%)+F37</f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2</v>
      </c>
      <c r="P37" s="21">
        <v>5</v>
      </c>
      <c r="Q37" s="21">
        <v>0</v>
      </c>
    </row>
    <row r="38" spans="1:17" ht="54.95" customHeight="1" thickTop="1" thickBot="1">
      <c r="A38" s="38">
        <v>34</v>
      </c>
      <c r="B38" s="25" t="s">
        <v>62</v>
      </c>
      <c r="C38" s="26" t="s">
        <v>29</v>
      </c>
      <c r="D38" s="27">
        <v>9</v>
      </c>
      <c r="E38" s="4">
        <v>0</v>
      </c>
      <c r="F38" s="23">
        <f t="shared" si="12"/>
        <v>0</v>
      </c>
      <c r="G38" s="24">
        <f t="shared" si="13"/>
        <v>0</v>
      </c>
      <c r="H38" s="21">
        <v>5</v>
      </c>
      <c r="I38" s="21">
        <v>2</v>
      </c>
      <c r="J38" s="21">
        <v>0</v>
      </c>
      <c r="K38" s="21">
        <v>0</v>
      </c>
      <c r="L38" s="21">
        <v>0</v>
      </c>
      <c r="M38" s="21">
        <v>0</v>
      </c>
      <c r="N38" s="21">
        <v>1</v>
      </c>
      <c r="O38" s="21">
        <v>0</v>
      </c>
      <c r="P38" s="21">
        <v>1</v>
      </c>
      <c r="Q38" s="21">
        <v>0</v>
      </c>
    </row>
    <row r="39" spans="1:17" ht="54.95" customHeight="1" thickTop="1" thickBot="1">
      <c r="A39" s="38">
        <v>35</v>
      </c>
      <c r="B39" s="25" t="s">
        <v>63</v>
      </c>
      <c r="C39" s="26" t="s">
        <v>29</v>
      </c>
      <c r="D39" s="27">
        <v>29</v>
      </c>
      <c r="E39" s="4">
        <v>0</v>
      </c>
      <c r="F39" s="23">
        <f t="shared" si="12"/>
        <v>0</v>
      </c>
      <c r="G39" s="24">
        <f t="shared" si="13"/>
        <v>0</v>
      </c>
      <c r="H39" s="21">
        <v>10</v>
      </c>
      <c r="I39" s="21">
        <v>2</v>
      </c>
      <c r="J39" s="21">
        <v>0</v>
      </c>
      <c r="K39" s="21">
        <v>3</v>
      </c>
      <c r="L39" s="21">
        <v>2</v>
      </c>
      <c r="M39" s="21">
        <v>0</v>
      </c>
      <c r="N39" s="21">
        <v>5</v>
      </c>
      <c r="O39" s="21">
        <v>0</v>
      </c>
      <c r="P39" s="21">
        <v>5</v>
      </c>
      <c r="Q39" s="21">
        <v>2</v>
      </c>
    </row>
    <row r="40" spans="1:17" ht="54.95" customHeight="1" thickTop="1" thickBot="1">
      <c r="A40" s="38">
        <v>36</v>
      </c>
      <c r="B40" s="31" t="s">
        <v>46</v>
      </c>
      <c r="C40" s="26" t="s">
        <v>29</v>
      </c>
      <c r="D40" s="27">
        <v>4</v>
      </c>
      <c r="E40" s="4">
        <v>0</v>
      </c>
      <c r="F40" s="23">
        <f t="shared" si="7"/>
        <v>0</v>
      </c>
      <c r="G40" s="24">
        <f t="shared" si="4"/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2</v>
      </c>
      <c r="Q40" s="21">
        <v>2</v>
      </c>
    </row>
    <row r="41" spans="1:17" ht="54.95" customHeight="1" thickTop="1" thickBot="1">
      <c r="A41" s="38">
        <v>37</v>
      </c>
      <c r="B41" s="32" t="s">
        <v>16</v>
      </c>
      <c r="C41" s="26" t="s">
        <v>29</v>
      </c>
      <c r="D41" s="27">
        <v>15</v>
      </c>
      <c r="E41" s="4">
        <v>0</v>
      </c>
      <c r="F41" s="23">
        <f t="shared" si="7"/>
        <v>0</v>
      </c>
      <c r="G41" s="24">
        <f t="shared" si="4"/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15</v>
      </c>
    </row>
    <row r="42" spans="1:17" ht="54.95" customHeight="1" thickTop="1" thickBot="1">
      <c r="A42" s="38">
        <v>38</v>
      </c>
      <c r="B42" s="32" t="s">
        <v>65</v>
      </c>
      <c r="C42" s="26" t="s">
        <v>29</v>
      </c>
      <c r="D42" s="27">
        <v>25</v>
      </c>
      <c r="E42" s="4">
        <v>0</v>
      </c>
      <c r="F42" s="23">
        <f t="shared" ref="F42:F43" si="14">SUM(D42*E42)</f>
        <v>0</v>
      </c>
      <c r="G42" s="24">
        <f t="shared" ref="G42:G43" si="15">SUM(F42 *23%)+F42</f>
        <v>0</v>
      </c>
      <c r="H42" s="21">
        <v>0</v>
      </c>
      <c r="I42" s="21">
        <v>5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20</v>
      </c>
      <c r="Q42" s="21">
        <v>0</v>
      </c>
    </row>
    <row r="43" spans="1:17" ht="54.95" customHeight="1" thickTop="1" thickBot="1">
      <c r="A43" s="38">
        <v>39</v>
      </c>
      <c r="B43" s="32" t="s">
        <v>64</v>
      </c>
      <c r="C43" s="26" t="s">
        <v>29</v>
      </c>
      <c r="D43" s="27">
        <v>19</v>
      </c>
      <c r="E43" s="4">
        <v>0</v>
      </c>
      <c r="F43" s="23">
        <f t="shared" si="14"/>
        <v>0</v>
      </c>
      <c r="G43" s="24">
        <f t="shared" si="15"/>
        <v>0</v>
      </c>
      <c r="H43" s="21">
        <v>15</v>
      </c>
      <c r="I43" s="21">
        <v>0</v>
      </c>
      <c r="J43" s="21">
        <v>0</v>
      </c>
      <c r="K43" s="21">
        <v>4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</row>
    <row r="44" spans="1:17" ht="54.95" customHeight="1" thickTop="1" thickBot="1">
      <c r="A44" s="38">
        <v>40</v>
      </c>
      <c r="B44" s="33" t="s">
        <v>47</v>
      </c>
      <c r="C44" s="26" t="s">
        <v>29</v>
      </c>
      <c r="D44" s="27">
        <v>30</v>
      </c>
      <c r="E44" s="4">
        <v>0</v>
      </c>
      <c r="F44" s="23">
        <f t="shared" si="7"/>
        <v>0</v>
      </c>
      <c r="G44" s="24">
        <f t="shared" si="4"/>
        <v>0</v>
      </c>
      <c r="H44" s="21">
        <v>20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10</v>
      </c>
      <c r="O44" s="21">
        <v>0</v>
      </c>
      <c r="P44" s="21">
        <v>0</v>
      </c>
      <c r="Q44" s="21">
        <v>0</v>
      </c>
    </row>
    <row r="45" spans="1:17" ht="54.95" customHeight="1" thickTop="1" thickBot="1">
      <c r="A45" s="38">
        <v>41</v>
      </c>
      <c r="B45" s="34" t="s">
        <v>48</v>
      </c>
      <c r="C45" s="26" t="s">
        <v>29</v>
      </c>
      <c r="D45" s="27">
        <v>9</v>
      </c>
      <c r="E45" s="4">
        <v>0</v>
      </c>
      <c r="F45" s="23">
        <f t="shared" si="7"/>
        <v>0</v>
      </c>
      <c r="G45" s="24">
        <f t="shared" si="4"/>
        <v>0</v>
      </c>
      <c r="H45" s="21">
        <v>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1</v>
      </c>
      <c r="P45" s="21">
        <v>3</v>
      </c>
      <c r="Q45" s="21">
        <v>0</v>
      </c>
    </row>
    <row r="46" spans="1:17" ht="54.95" customHeight="1" thickTop="1" thickBot="1">
      <c r="A46" s="38">
        <v>42</v>
      </c>
      <c r="B46" s="35" t="s">
        <v>66</v>
      </c>
      <c r="C46" s="26" t="s">
        <v>29</v>
      </c>
      <c r="D46" s="27">
        <v>19</v>
      </c>
      <c r="E46" s="4">
        <v>0</v>
      </c>
      <c r="F46" s="23">
        <f t="shared" si="7"/>
        <v>0</v>
      </c>
      <c r="G46" s="24">
        <f t="shared" si="4"/>
        <v>0</v>
      </c>
      <c r="H46" s="21">
        <v>15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2</v>
      </c>
      <c r="P46" s="21">
        <v>0</v>
      </c>
      <c r="Q46" s="21">
        <v>2</v>
      </c>
    </row>
    <row r="47" spans="1:17" ht="54.95" customHeight="1" thickTop="1" thickBot="1">
      <c r="A47" s="38">
        <v>43</v>
      </c>
      <c r="B47" s="32" t="s">
        <v>67</v>
      </c>
      <c r="C47" s="26" t="s">
        <v>29</v>
      </c>
      <c r="D47" s="27">
        <v>17</v>
      </c>
      <c r="E47" s="4">
        <v>0</v>
      </c>
      <c r="F47" s="23">
        <f t="shared" si="7"/>
        <v>0</v>
      </c>
      <c r="G47" s="24">
        <f t="shared" si="4"/>
        <v>0</v>
      </c>
      <c r="H47" s="21">
        <v>10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2</v>
      </c>
      <c r="P47" s="21">
        <v>5</v>
      </c>
      <c r="Q47" s="21">
        <v>0</v>
      </c>
    </row>
    <row r="48" spans="1:17" ht="54.95" customHeight="1" thickTop="1" thickBot="1">
      <c r="A48" s="38">
        <v>44</v>
      </c>
      <c r="B48" s="32" t="s">
        <v>68</v>
      </c>
      <c r="C48" s="26" t="s">
        <v>29</v>
      </c>
      <c r="D48" s="27">
        <v>6</v>
      </c>
      <c r="E48" s="4">
        <v>0</v>
      </c>
      <c r="F48" s="23">
        <f t="shared" ref="F48:F50" si="16">SUM(D48*E48)</f>
        <v>0</v>
      </c>
      <c r="G48" s="24">
        <f t="shared" ref="G48:G50" si="17">SUM(F48 *23%)+F48</f>
        <v>0</v>
      </c>
      <c r="H48" s="21">
        <v>6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</row>
    <row r="49" spans="1:17" ht="54.95" customHeight="1" thickTop="1" thickBot="1">
      <c r="A49" s="38">
        <v>45</v>
      </c>
      <c r="B49" s="32" t="s">
        <v>69</v>
      </c>
      <c r="C49" s="26" t="s">
        <v>29</v>
      </c>
      <c r="D49" s="27">
        <v>10</v>
      </c>
      <c r="E49" s="4">
        <v>0</v>
      </c>
      <c r="F49" s="23">
        <f t="shared" si="16"/>
        <v>0</v>
      </c>
      <c r="G49" s="24">
        <f t="shared" si="17"/>
        <v>0</v>
      </c>
      <c r="H49" s="21">
        <v>10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</row>
    <row r="50" spans="1:17" ht="54.95" customHeight="1" thickTop="1" thickBot="1">
      <c r="A50" s="38">
        <v>46</v>
      </c>
      <c r="B50" s="32" t="s">
        <v>70</v>
      </c>
      <c r="C50" s="26" t="s">
        <v>29</v>
      </c>
      <c r="D50" s="27">
        <v>9</v>
      </c>
      <c r="E50" s="4">
        <v>0</v>
      </c>
      <c r="F50" s="23">
        <f t="shared" si="16"/>
        <v>0</v>
      </c>
      <c r="G50" s="24">
        <f t="shared" si="17"/>
        <v>0</v>
      </c>
      <c r="H50" s="21">
        <v>5</v>
      </c>
      <c r="I50" s="21">
        <v>0</v>
      </c>
      <c r="J50" s="21">
        <v>0</v>
      </c>
      <c r="K50" s="21">
        <v>3</v>
      </c>
      <c r="L50" s="21">
        <v>0</v>
      </c>
      <c r="M50" s="21">
        <v>0</v>
      </c>
      <c r="N50" s="21">
        <v>0</v>
      </c>
      <c r="O50" s="21">
        <v>0</v>
      </c>
      <c r="P50" s="21">
        <v>1</v>
      </c>
      <c r="Q50" s="21">
        <v>0</v>
      </c>
    </row>
    <row r="51" spans="1:17" ht="54.95" customHeight="1" thickTop="1" thickBot="1">
      <c r="A51" s="38">
        <v>47</v>
      </c>
      <c r="B51" s="32" t="s">
        <v>71</v>
      </c>
      <c r="C51" s="26" t="s">
        <v>29</v>
      </c>
      <c r="D51" s="27">
        <v>17</v>
      </c>
      <c r="E51" s="4">
        <v>0</v>
      </c>
      <c r="F51" s="23">
        <f t="shared" ref="F51:F66" si="18">SUM(D51*E51)</f>
        <v>0</v>
      </c>
      <c r="G51" s="24">
        <f t="shared" ref="G51:G66" si="19">SUM(F51 *23%)+F51</f>
        <v>0</v>
      </c>
      <c r="H51" s="21">
        <v>15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2</v>
      </c>
    </row>
    <row r="52" spans="1:17" ht="54.95" customHeight="1" thickTop="1" thickBot="1">
      <c r="A52" s="38">
        <v>48</v>
      </c>
      <c r="B52" s="32" t="s">
        <v>72</v>
      </c>
      <c r="C52" s="26" t="s">
        <v>29</v>
      </c>
      <c r="D52" s="27">
        <v>60</v>
      </c>
      <c r="E52" s="4">
        <v>0</v>
      </c>
      <c r="F52" s="23">
        <f t="shared" si="18"/>
        <v>0</v>
      </c>
      <c r="G52" s="24">
        <f t="shared" si="19"/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30</v>
      </c>
      <c r="P52" s="21">
        <v>30</v>
      </c>
      <c r="Q52" s="21">
        <v>0</v>
      </c>
    </row>
    <row r="53" spans="1:17" ht="54.95" customHeight="1" thickTop="1" thickBot="1">
      <c r="A53" s="38">
        <v>49</v>
      </c>
      <c r="B53" s="32" t="s">
        <v>49</v>
      </c>
      <c r="C53" s="26" t="s">
        <v>29</v>
      </c>
      <c r="D53" s="27">
        <v>34</v>
      </c>
      <c r="E53" s="4">
        <v>0</v>
      </c>
      <c r="F53" s="23">
        <f t="shared" si="18"/>
        <v>0</v>
      </c>
      <c r="G53" s="24">
        <f t="shared" si="19"/>
        <v>0</v>
      </c>
      <c r="H53" s="21">
        <v>15</v>
      </c>
      <c r="I53" s="21">
        <v>10</v>
      </c>
      <c r="J53" s="21">
        <v>0</v>
      </c>
      <c r="K53" s="21">
        <v>5</v>
      </c>
      <c r="L53" s="21">
        <v>0</v>
      </c>
      <c r="M53" s="21">
        <v>0</v>
      </c>
      <c r="N53" s="21">
        <v>0</v>
      </c>
      <c r="O53" s="21">
        <v>0</v>
      </c>
      <c r="P53" s="21">
        <v>4</v>
      </c>
      <c r="Q53" s="21">
        <v>0</v>
      </c>
    </row>
    <row r="54" spans="1:17" ht="54.95" customHeight="1" thickTop="1" thickBot="1">
      <c r="A54" s="38">
        <v>50</v>
      </c>
      <c r="B54" s="32" t="s">
        <v>84</v>
      </c>
      <c r="C54" s="26" t="s">
        <v>29</v>
      </c>
      <c r="D54" s="27">
        <v>3</v>
      </c>
      <c r="E54" s="4">
        <v>0</v>
      </c>
      <c r="F54" s="23">
        <f t="shared" si="18"/>
        <v>0</v>
      </c>
      <c r="G54" s="24">
        <f t="shared" si="19"/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2</v>
      </c>
      <c r="P54" s="21">
        <v>0</v>
      </c>
      <c r="Q54" s="21">
        <v>1</v>
      </c>
    </row>
    <row r="55" spans="1:17" ht="54.95" customHeight="1" thickTop="1" thickBot="1">
      <c r="A55" s="38">
        <v>51</v>
      </c>
      <c r="B55" s="32" t="s">
        <v>50</v>
      </c>
      <c r="C55" s="26" t="s">
        <v>28</v>
      </c>
      <c r="D55" s="27">
        <v>40</v>
      </c>
      <c r="E55" s="4">
        <v>0</v>
      </c>
      <c r="F55" s="23">
        <f t="shared" si="18"/>
        <v>0</v>
      </c>
      <c r="G55" s="24">
        <f t="shared" si="19"/>
        <v>0</v>
      </c>
      <c r="H55" s="21">
        <v>12</v>
      </c>
      <c r="I55" s="21">
        <v>5</v>
      </c>
      <c r="J55" s="21">
        <v>0</v>
      </c>
      <c r="K55" s="21">
        <v>3</v>
      </c>
      <c r="L55" s="21">
        <v>3</v>
      </c>
      <c r="M55" s="21">
        <v>0</v>
      </c>
      <c r="N55" s="21">
        <v>6</v>
      </c>
      <c r="O55" s="21">
        <v>3</v>
      </c>
      <c r="P55" s="21">
        <v>5</v>
      </c>
      <c r="Q55" s="21">
        <v>3</v>
      </c>
    </row>
    <row r="56" spans="1:17" ht="54.95" customHeight="1" thickTop="1" thickBot="1">
      <c r="A56" s="38">
        <v>52</v>
      </c>
      <c r="B56" s="32" t="s">
        <v>73</v>
      </c>
      <c r="C56" s="26" t="s">
        <v>29</v>
      </c>
      <c r="D56" s="27">
        <v>4</v>
      </c>
      <c r="E56" s="4">
        <v>0</v>
      </c>
      <c r="F56" s="23">
        <f t="shared" si="18"/>
        <v>0</v>
      </c>
      <c r="G56" s="24">
        <f t="shared" si="19"/>
        <v>0</v>
      </c>
      <c r="H56" s="21">
        <v>4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</row>
    <row r="57" spans="1:17" ht="54.95" customHeight="1" thickTop="1" thickBot="1">
      <c r="A57" s="38">
        <v>53</v>
      </c>
      <c r="B57" s="32" t="s">
        <v>74</v>
      </c>
      <c r="C57" s="26" t="s">
        <v>29</v>
      </c>
      <c r="D57" s="27">
        <v>50</v>
      </c>
      <c r="E57" s="4">
        <v>0</v>
      </c>
      <c r="F57" s="23">
        <f t="shared" si="18"/>
        <v>0</v>
      </c>
      <c r="G57" s="24">
        <f t="shared" si="19"/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50</v>
      </c>
      <c r="P57" s="21">
        <v>0</v>
      </c>
      <c r="Q57" s="21">
        <v>0</v>
      </c>
    </row>
    <row r="58" spans="1:17" ht="54.95" customHeight="1" thickTop="1" thickBot="1">
      <c r="A58" s="38">
        <v>54</v>
      </c>
      <c r="B58" s="32" t="s">
        <v>75</v>
      </c>
      <c r="C58" s="26" t="s">
        <v>29</v>
      </c>
      <c r="D58" s="27">
        <v>10</v>
      </c>
      <c r="E58" s="4">
        <v>0</v>
      </c>
      <c r="F58" s="23">
        <f t="shared" si="18"/>
        <v>0</v>
      </c>
      <c r="G58" s="24">
        <f t="shared" si="19"/>
        <v>0</v>
      </c>
      <c r="H58" s="21">
        <v>10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</row>
    <row r="59" spans="1:17" ht="54.95" customHeight="1" thickTop="1" thickBot="1">
      <c r="A59" s="38">
        <v>55</v>
      </c>
      <c r="B59" s="32" t="s">
        <v>76</v>
      </c>
      <c r="C59" s="26" t="s">
        <v>28</v>
      </c>
      <c r="D59" s="27">
        <v>3</v>
      </c>
      <c r="E59" s="4">
        <v>0</v>
      </c>
      <c r="F59" s="23">
        <f t="shared" si="18"/>
        <v>0</v>
      </c>
      <c r="G59" s="24">
        <f t="shared" si="19"/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1</v>
      </c>
      <c r="P59" s="21">
        <v>1</v>
      </c>
      <c r="Q59" s="21">
        <v>1</v>
      </c>
    </row>
    <row r="60" spans="1:17" ht="54.95" customHeight="1" thickTop="1" thickBot="1">
      <c r="A60" s="38">
        <v>56</v>
      </c>
      <c r="B60" s="32" t="s">
        <v>77</v>
      </c>
      <c r="C60" s="26" t="s">
        <v>28</v>
      </c>
      <c r="D60" s="27">
        <v>2</v>
      </c>
      <c r="E60" s="4">
        <v>0</v>
      </c>
      <c r="F60" s="23">
        <f t="shared" si="18"/>
        <v>0</v>
      </c>
      <c r="G60" s="24">
        <f t="shared" si="19"/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1</v>
      </c>
      <c r="P60" s="21">
        <v>1</v>
      </c>
      <c r="Q60" s="21">
        <v>0</v>
      </c>
    </row>
    <row r="61" spans="1:17" ht="54.95" customHeight="1" thickTop="1" thickBot="1">
      <c r="A61" s="38">
        <v>57</v>
      </c>
      <c r="B61" s="32" t="s">
        <v>78</v>
      </c>
      <c r="C61" s="26" t="s">
        <v>29</v>
      </c>
      <c r="D61" s="27">
        <v>25</v>
      </c>
      <c r="E61" s="4">
        <v>0</v>
      </c>
      <c r="F61" s="23">
        <f t="shared" si="18"/>
        <v>0</v>
      </c>
      <c r="G61" s="24">
        <f t="shared" si="19"/>
        <v>0</v>
      </c>
      <c r="H61" s="21">
        <v>20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5</v>
      </c>
      <c r="P61" s="21">
        <v>0</v>
      </c>
      <c r="Q61" s="21">
        <v>0</v>
      </c>
    </row>
    <row r="62" spans="1:17" ht="54.95" customHeight="1" thickTop="1" thickBot="1">
      <c r="A62" s="38">
        <v>58</v>
      </c>
      <c r="B62" s="32" t="s">
        <v>79</v>
      </c>
      <c r="C62" s="26" t="s">
        <v>29</v>
      </c>
      <c r="D62" s="27">
        <v>6</v>
      </c>
      <c r="E62" s="4">
        <v>0</v>
      </c>
      <c r="F62" s="23">
        <f t="shared" si="18"/>
        <v>0</v>
      </c>
      <c r="G62" s="24">
        <f t="shared" si="19"/>
        <v>0</v>
      </c>
      <c r="H62" s="21">
        <v>4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2</v>
      </c>
      <c r="P62" s="21">
        <v>0</v>
      </c>
      <c r="Q62" s="21">
        <v>0</v>
      </c>
    </row>
    <row r="63" spans="1:17" ht="54.95" customHeight="1" thickTop="1" thickBot="1">
      <c r="A63" s="38">
        <v>59</v>
      </c>
      <c r="B63" s="32" t="s">
        <v>80</v>
      </c>
      <c r="C63" s="26" t="s">
        <v>29</v>
      </c>
      <c r="D63" s="27">
        <v>20</v>
      </c>
      <c r="E63" s="4">
        <v>0</v>
      </c>
      <c r="F63" s="23">
        <f t="shared" si="18"/>
        <v>0</v>
      </c>
      <c r="G63" s="24">
        <f t="shared" si="19"/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10</v>
      </c>
      <c r="P63" s="21">
        <v>10</v>
      </c>
      <c r="Q63" s="21">
        <v>0</v>
      </c>
    </row>
    <row r="64" spans="1:17" ht="54.95" customHeight="1" thickTop="1" thickBot="1">
      <c r="A64" s="38">
        <v>60</v>
      </c>
      <c r="B64" s="32" t="s">
        <v>81</v>
      </c>
      <c r="C64" s="26" t="s">
        <v>29</v>
      </c>
      <c r="D64" s="27">
        <v>65</v>
      </c>
      <c r="E64" s="4">
        <v>0</v>
      </c>
      <c r="F64" s="23">
        <f t="shared" si="18"/>
        <v>0</v>
      </c>
      <c r="G64" s="24">
        <f t="shared" si="19"/>
        <v>0</v>
      </c>
      <c r="H64" s="21">
        <v>60</v>
      </c>
      <c r="I64" s="21">
        <v>5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</row>
    <row r="65" spans="1:17" ht="54.95" customHeight="1" thickTop="1" thickBot="1">
      <c r="A65" s="38">
        <v>61</v>
      </c>
      <c r="B65" s="32" t="s">
        <v>82</v>
      </c>
      <c r="C65" s="26" t="s">
        <v>29</v>
      </c>
      <c r="D65" s="27">
        <v>13</v>
      </c>
      <c r="E65" s="4">
        <v>0</v>
      </c>
      <c r="F65" s="23">
        <f t="shared" si="18"/>
        <v>0</v>
      </c>
      <c r="G65" s="24">
        <f t="shared" si="19"/>
        <v>0</v>
      </c>
      <c r="H65" s="21">
        <v>6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2</v>
      </c>
      <c r="P65" s="21">
        <v>5</v>
      </c>
      <c r="Q65" s="21">
        <v>0</v>
      </c>
    </row>
    <row r="66" spans="1:17" ht="54.95" customHeight="1" thickTop="1" thickBot="1">
      <c r="A66" s="38">
        <v>62</v>
      </c>
      <c r="B66" s="32" t="s">
        <v>83</v>
      </c>
      <c r="C66" s="26" t="s">
        <v>29</v>
      </c>
      <c r="D66" s="27">
        <v>10</v>
      </c>
      <c r="E66" s="4">
        <v>0</v>
      </c>
      <c r="F66" s="23">
        <f t="shared" si="18"/>
        <v>0</v>
      </c>
      <c r="G66" s="24">
        <f t="shared" si="19"/>
        <v>0</v>
      </c>
      <c r="H66" s="21">
        <v>10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</row>
    <row r="67" spans="1:17" ht="54.95" customHeight="1" thickTop="1">
      <c r="A67" s="38"/>
      <c r="B67" s="36" t="s">
        <v>17</v>
      </c>
      <c r="C67" s="37"/>
      <c r="D67" s="37"/>
      <c r="E67" s="39"/>
      <c r="F67" s="22">
        <f>SUM(F5:F66)</f>
        <v>0</v>
      </c>
      <c r="G67" s="22">
        <f>SUM(G5:G66)</f>
        <v>0</v>
      </c>
      <c r="H67" s="5"/>
    </row>
    <row r="68" spans="1:17" ht="54.95" customHeight="1">
      <c r="A68" s="6"/>
      <c r="B68" s="7"/>
      <c r="C68" s="8"/>
      <c r="D68" s="9"/>
      <c r="E68" s="1"/>
      <c r="F68" s="1"/>
      <c r="G68" s="1"/>
    </row>
    <row r="69" spans="1:17" ht="54.95" customHeight="1">
      <c r="C69" s="6"/>
      <c r="D69" s="7"/>
      <c r="E69" s="8"/>
      <c r="G69" s="1"/>
    </row>
    <row r="70" spans="1:17" ht="54.95" customHeight="1">
      <c r="D70" s="7"/>
      <c r="G70" s="1"/>
    </row>
    <row r="71" spans="1:17" ht="54.95" customHeight="1">
      <c r="A71" s="10"/>
      <c r="B71" s="11"/>
      <c r="C71" s="12"/>
      <c r="D71" s="7"/>
      <c r="E71" s="7"/>
      <c r="F71" s="13"/>
      <c r="G71" s="12"/>
      <c r="H71" s="14"/>
      <c r="I71" s="12"/>
      <c r="J71" s="12"/>
      <c r="K71" s="12"/>
      <c r="L71" s="12"/>
      <c r="M71" s="12"/>
      <c r="N71" s="12"/>
      <c r="O71" s="12"/>
      <c r="P71" s="12"/>
    </row>
    <row r="72" spans="1:17" ht="54.95" customHeight="1">
      <c r="A72" s="3"/>
    </row>
    <row r="73" spans="1:17" ht="54.95" customHeight="1"/>
    <row r="74" spans="1:17" ht="54.95" customHeight="1"/>
    <row r="75" spans="1:17" ht="54.95" customHeight="1">
      <c r="A75" s="15"/>
      <c r="B75" s="16"/>
    </row>
    <row r="76" spans="1:17" ht="54.95" customHeight="1">
      <c r="A76" s="15"/>
    </row>
    <row r="77" spans="1:17" ht="54.95" customHeight="1"/>
    <row r="78" spans="1:17" ht="54.95" customHeight="1">
      <c r="A78" s="17"/>
    </row>
    <row r="79" spans="1:17" ht="54.95" customHeight="1"/>
    <row r="80" spans="1:17" ht="54.95" customHeight="1"/>
    <row r="81" ht="54.95" customHeight="1"/>
    <row r="82" ht="54.95" customHeight="1"/>
    <row r="83" ht="54.95" customHeight="1"/>
    <row r="84" ht="54.95" customHeight="1"/>
    <row r="85" ht="54.95" customHeight="1"/>
    <row r="86" ht="54.95" customHeight="1"/>
    <row r="87" ht="54.95" customHeight="1"/>
    <row r="88" ht="54.95" customHeight="1"/>
    <row r="89" ht="54.95" customHeight="1"/>
    <row r="90" ht="54.95" customHeight="1"/>
    <row r="91" ht="54.95" customHeight="1"/>
    <row r="92" ht="54.95" customHeight="1"/>
    <row r="93" ht="54.95" customHeight="1"/>
    <row r="94" ht="54.95" customHeight="1"/>
    <row r="95" ht="54.95" customHeight="1"/>
    <row r="96" ht="54.95" customHeight="1"/>
    <row r="97" ht="54.95" customHeight="1"/>
    <row r="98" ht="54.95" customHeight="1"/>
    <row r="99" ht="54.95" customHeight="1"/>
    <row r="100" ht="54.95" customHeight="1"/>
    <row r="101" ht="54.95" customHeight="1"/>
    <row r="102" ht="54.95" customHeight="1"/>
    <row r="103" ht="54.95" customHeight="1"/>
    <row r="104" ht="54.95" customHeight="1"/>
    <row r="105" ht="54.95" customHeight="1"/>
    <row r="106" ht="54.95" customHeight="1"/>
    <row r="107" ht="54.95" customHeight="1"/>
    <row r="108" ht="54.95" customHeight="1"/>
    <row r="109" ht="54.95" customHeight="1"/>
    <row r="110" ht="54.95" customHeight="1"/>
    <row r="111" ht="54.95" customHeight="1"/>
    <row r="112" ht="54.95" customHeight="1"/>
    <row r="113" ht="54.95" customHeight="1"/>
    <row r="114" ht="54.95" customHeight="1"/>
    <row r="115" ht="54.95" customHeight="1"/>
    <row r="116" ht="54.95" customHeight="1"/>
    <row r="117" ht="54.95" customHeight="1"/>
    <row r="118" ht="54.95" customHeight="1"/>
    <row r="119" ht="54.95" customHeight="1"/>
    <row r="120" ht="54.95" customHeight="1"/>
    <row r="121" ht="54.95" customHeight="1"/>
    <row r="122" ht="54.95" customHeight="1"/>
    <row r="123" ht="54.95" customHeight="1"/>
    <row r="124" ht="54.95" customHeight="1"/>
    <row r="125" ht="54.95" customHeight="1"/>
    <row r="126" ht="54.95" customHeight="1"/>
    <row r="127" ht="54.95" customHeight="1"/>
    <row r="128" ht="54.95" customHeight="1"/>
    <row r="129" ht="54.95" customHeight="1"/>
    <row r="130" ht="54.95" customHeight="1"/>
    <row r="131" ht="54.95" customHeight="1"/>
    <row r="132" ht="72" customHeight="1"/>
  </sheetData>
  <sheetProtection algorithmName="SHA-512" hashValue="IeGbtkeUwO8wJwgCWdAUFbmVsGWB2sf7ZpQiEZHKLH6W4IVtUP0pl4nALR5K+KuxX1g3TwXc8DA7G7K5ca+QJg==" saltValue="mVEwJRpLDAZfLNTRhPNdgA==" spinCount="100000" sheet="1" formatCells="0" formatColumns="0" formatRows="0" insertColumns="0" insertRows="0" insertHyperlinks="0" deleteColumns="0" deleteRows="0" sort="0" autoFilter="0" pivotTables="0"/>
  <mergeCells count="18">
    <mergeCell ref="Q3:Q4"/>
    <mergeCell ref="J3:J4"/>
    <mergeCell ref="K3:K4"/>
    <mergeCell ref="L3:L4"/>
    <mergeCell ref="M3:M4"/>
    <mergeCell ref="N3:N4"/>
    <mergeCell ref="P3:P4"/>
    <mergeCell ref="O3:O4"/>
    <mergeCell ref="A1:G2"/>
    <mergeCell ref="E3:E4"/>
    <mergeCell ref="F3:F4"/>
    <mergeCell ref="G3:G4"/>
    <mergeCell ref="I3:I4"/>
    <mergeCell ref="H3:H4"/>
    <mergeCell ref="C3:C4"/>
    <mergeCell ref="A3:A4"/>
    <mergeCell ref="B3:B4"/>
    <mergeCell ref="D3:D4"/>
  </mergeCells>
  <printOptions horizontalCentered="1"/>
  <pageMargins left="3.937007874015748E-2" right="0" top="0.15748031496062992" bottom="0.74803149606299213" header="0.31496062992125984" footer="0.31496062992125984"/>
  <pageSetup paperSize="9" scale="44" fitToHeight="0" orientation="landscape" r:id="rId1"/>
  <rowBreaks count="4" manualBreakCount="4">
    <brk id="26" max="16" man="1"/>
    <brk id="67" max="16" man="1"/>
    <brk id="80" max="16" man="1"/>
    <brk id="82" max="16" man="1"/>
  </rowBreaks>
  <ignoredErrors>
    <ignoredError sqref="G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2023-01-19T13:39:36Z</dcterms:modified>
</cp:coreProperties>
</file>