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20460" windowHeight="7470"/>
  </bookViews>
  <sheets>
    <sheet name="zbiorcze" sheetId="3" r:id="rId1"/>
    <sheet name="Arkusz16" sheetId="31" state="hidden" r:id="rId2"/>
    <sheet name="Arkusz9" sheetId="20" state="hidden" r:id="rId3"/>
    <sheet name="Arkusz10" sheetId="21" state="hidden" r:id="rId4"/>
    <sheet name="Arkusz11" sheetId="22" state="hidden" r:id="rId5"/>
    <sheet name="Arkusz12" sheetId="23" state="hidden" r:id="rId6"/>
    <sheet name="Arkusz13" sheetId="24" state="hidden" r:id="rId7"/>
    <sheet name="Arkusz6" sheetId="17" state="hidden" r:id="rId8"/>
    <sheet name="Arkusz7" sheetId="18" state="hidden" r:id="rId9"/>
    <sheet name="Arkusz5" sheetId="16" state="hidden" r:id="rId10"/>
    <sheet name="Arkusz2" sheetId="25" state="hidden" r:id="rId11"/>
    <sheet name="Arkusz3" sheetId="26" state="hidden" r:id="rId12"/>
    <sheet name="Arkusz17" sheetId="30" state="hidden" r:id="rId13"/>
    <sheet name="Arkusz8" sheetId="19" state="hidden" r:id="rId14"/>
    <sheet name="razem" sheetId="29" state="hidden" r:id="rId15"/>
    <sheet name="Arkusz18" sheetId="32" state="hidden" r:id="rId16"/>
    <sheet name="Arkusz15" sheetId="28" state="hidden" r:id="rId17"/>
    <sheet name="Arkusz4" sheetId="15" state="hidden" r:id="rId18"/>
    <sheet name="Arkusz14" sheetId="27" state="hidden" r:id="rId1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3" l="1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G5" i="31" l="1"/>
  <c r="F73" i="31" l="1"/>
  <c r="G73" i="31" s="1"/>
  <c r="F72" i="31"/>
  <c r="G72" i="31" s="1"/>
  <c r="F71" i="31"/>
  <c r="G71" i="31" s="1"/>
  <c r="F70" i="31"/>
  <c r="G70" i="31" s="1"/>
  <c r="F69" i="31"/>
  <c r="G69" i="31" s="1"/>
  <c r="F68" i="31"/>
  <c r="G68" i="31" s="1"/>
  <c r="F67" i="31"/>
  <c r="G67" i="31" s="1"/>
  <c r="F66" i="31"/>
  <c r="G66" i="31" s="1"/>
  <c r="F65" i="31"/>
  <c r="G65" i="31" s="1"/>
  <c r="F64" i="31"/>
  <c r="G64" i="31" s="1"/>
  <c r="F63" i="31"/>
  <c r="G63" i="31" s="1"/>
  <c r="F62" i="31"/>
  <c r="G62" i="31" s="1"/>
  <c r="F61" i="31"/>
  <c r="G61" i="31" s="1"/>
  <c r="F60" i="31"/>
  <c r="G60" i="31" s="1"/>
  <c r="F59" i="31"/>
  <c r="G59" i="31" s="1"/>
  <c r="F58" i="31"/>
  <c r="G58" i="31" s="1"/>
  <c r="F57" i="31"/>
  <c r="G57" i="31" s="1"/>
  <c r="F56" i="31"/>
  <c r="G56" i="31" s="1"/>
  <c r="F55" i="31"/>
  <c r="G55" i="31" s="1"/>
  <c r="F54" i="31"/>
  <c r="G54" i="31" s="1"/>
  <c r="F53" i="31"/>
  <c r="G53" i="31" s="1"/>
  <c r="F52" i="31"/>
  <c r="G52" i="31" s="1"/>
  <c r="F51" i="31"/>
  <c r="G51" i="31" s="1"/>
  <c r="F50" i="31"/>
  <c r="G50" i="31" s="1"/>
  <c r="F49" i="31"/>
  <c r="G49" i="31" s="1"/>
  <c r="F48" i="31"/>
  <c r="G48" i="31" s="1"/>
  <c r="F47" i="31"/>
  <c r="G47" i="31" s="1"/>
  <c r="F46" i="31"/>
  <c r="G46" i="31" s="1"/>
  <c r="F45" i="31"/>
  <c r="G45" i="31" s="1"/>
  <c r="F44" i="31"/>
  <c r="G44" i="31" s="1"/>
  <c r="F43" i="31"/>
  <c r="G43" i="31" s="1"/>
  <c r="F42" i="31"/>
  <c r="G42" i="31" s="1"/>
  <c r="F41" i="31"/>
  <c r="G41" i="31" s="1"/>
  <c r="F40" i="31"/>
  <c r="G40" i="31" s="1"/>
  <c r="F39" i="31"/>
  <c r="G39" i="31" s="1"/>
  <c r="F38" i="31"/>
  <c r="G38" i="31" s="1"/>
  <c r="F37" i="31"/>
  <c r="G37" i="31" s="1"/>
  <c r="F36" i="31"/>
  <c r="G36" i="31" s="1"/>
  <c r="F35" i="31"/>
  <c r="G35" i="31" s="1"/>
  <c r="F34" i="31"/>
  <c r="G34" i="31" s="1"/>
  <c r="F33" i="31"/>
  <c r="G33" i="31" s="1"/>
  <c r="F32" i="31"/>
  <c r="G32" i="31" s="1"/>
  <c r="F31" i="31"/>
  <c r="G31" i="31" s="1"/>
  <c r="F30" i="31"/>
  <c r="G30" i="31" s="1"/>
  <c r="F29" i="31"/>
  <c r="G29" i="31" s="1"/>
  <c r="F28" i="31"/>
  <c r="G28" i="31" s="1"/>
  <c r="F27" i="31"/>
  <c r="G27" i="31" s="1"/>
  <c r="F26" i="31"/>
  <c r="G26" i="31" s="1"/>
  <c r="F25" i="31"/>
  <c r="G25" i="31" s="1"/>
  <c r="F24" i="31"/>
  <c r="G24" i="31" s="1"/>
  <c r="F23" i="31"/>
  <c r="G23" i="31" s="1"/>
  <c r="F22" i="31"/>
  <c r="G22" i="31" s="1"/>
  <c r="F21" i="31"/>
  <c r="G21" i="31" s="1"/>
  <c r="F20" i="31"/>
  <c r="G20" i="31" s="1"/>
  <c r="F19" i="31"/>
  <c r="G19" i="31" s="1"/>
  <c r="F18" i="31"/>
  <c r="G18" i="31" s="1"/>
  <c r="F17" i="31"/>
  <c r="G17" i="31" s="1"/>
  <c r="F16" i="31"/>
  <c r="G16" i="31" s="1"/>
  <c r="F15" i="31"/>
  <c r="G15" i="31" s="1"/>
  <c r="F14" i="31"/>
  <c r="G14" i="31" s="1"/>
  <c r="F13" i="31"/>
  <c r="G13" i="31" s="1"/>
  <c r="F12" i="31"/>
  <c r="G12" i="31" s="1"/>
  <c r="F11" i="31"/>
  <c r="G11" i="31" s="1"/>
  <c r="F10" i="31"/>
  <c r="G10" i="31" s="1"/>
  <c r="F9" i="31"/>
  <c r="G9" i="31" s="1"/>
  <c r="F8" i="31"/>
  <c r="G8" i="31" s="1"/>
  <c r="F7" i="31"/>
  <c r="G7" i="31" s="1"/>
  <c r="F6" i="31"/>
  <c r="G6" i="31" s="1"/>
  <c r="F5" i="31"/>
  <c r="F74" i="31" s="1"/>
  <c r="G74" i="31" l="1"/>
  <c r="I79" i="15" l="1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L79" i="15"/>
  <c r="F79" i="15"/>
  <c r="C79" i="15"/>
  <c r="L78" i="15"/>
  <c r="F78" i="15"/>
  <c r="C78" i="15"/>
  <c r="L77" i="15"/>
  <c r="F77" i="15"/>
  <c r="C77" i="15"/>
  <c r="L76" i="15"/>
  <c r="F76" i="15"/>
  <c r="C76" i="15"/>
  <c r="L75" i="15"/>
  <c r="F75" i="15"/>
  <c r="C75" i="15"/>
  <c r="L74" i="15"/>
  <c r="F74" i="15"/>
  <c r="C74" i="15"/>
  <c r="L73" i="15"/>
  <c r="F73" i="15"/>
  <c r="C73" i="15"/>
  <c r="L72" i="15"/>
  <c r="F72" i="15"/>
  <c r="C72" i="15"/>
  <c r="L71" i="15"/>
  <c r="F71" i="15"/>
  <c r="C71" i="15"/>
  <c r="L70" i="15"/>
  <c r="F70" i="15"/>
  <c r="C70" i="15"/>
  <c r="L69" i="15"/>
  <c r="F69" i="15"/>
  <c r="C69" i="15"/>
  <c r="L68" i="15"/>
  <c r="F68" i="15"/>
  <c r="C68" i="15"/>
  <c r="L67" i="15"/>
  <c r="F67" i="15"/>
  <c r="C67" i="15"/>
  <c r="L66" i="15"/>
  <c r="F66" i="15"/>
  <c r="C66" i="15"/>
  <c r="L65" i="15"/>
  <c r="F65" i="15"/>
  <c r="C65" i="15"/>
  <c r="L64" i="15"/>
  <c r="F64" i="15"/>
  <c r="C64" i="15"/>
  <c r="L63" i="15"/>
  <c r="F63" i="15"/>
  <c r="C63" i="15"/>
  <c r="L62" i="15"/>
  <c r="F62" i="15"/>
  <c r="C62" i="15"/>
  <c r="L61" i="15"/>
  <c r="F61" i="15"/>
  <c r="C61" i="15"/>
  <c r="L60" i="15"/>
  <c r="F60" i="15"/>
  <c r="C60" i="15"/>
  <c r="L59" i="15"/>
  <c r="F59" i="15"/>
  <c r="C59" i="15"/>
  <c r="L58" i="15"/>
  <c r="F58" i="15"/>
  <c r="C58" i="15"/>
  <c r="L57" i="15"/>
  <c r="F57" i="15"/>
  <c r="C57" i="15"/>
  <c r="L56" i="15"/>
  <c r="F56" i="15"/>
  <c r="C56" i="15"/>
  <c r="L55" i="15"/>
  <c r="F55" i="15"/>
  <c r="C55" i="15"/>
  <c r="L54" i="15"/>
  <c r="F54" i="15"/>
  <c r="C54" i="15"/>
  <c r="L53" i="15"/>
  <c r="F53" i="15"/>
  <c r="C53" i="15"/>
  <c r="L52" i="15"/>
  <c r="F52" i="15"/>
  <c r="C52" i="15"/>
  <c r="L51" i="15"/>
  <c r="F51" i="15"/>
  <c r="C51" i="15"/>
  <c r="L50" i="15"/>
  <c r="F50" i="15"/>
  <c r="C50" i="15"/>
  <c r="L49" i="15"/>
  <c r="F49" i="15"/>
  <c r="C49" i="15"/>
  <c r="L48" i="15"/>
  <c r="F48" i="15"/>
  <c r="C48" i="15"/>
  <c r="L47" i="15"/>
  <c r="F47" i="15"/>
  <c r="C47" i="15"/>
  <c r="L46" i="15"/>
  <c r="F46" i="15"/>
  <c r="C46" i="15"/>
  <c r="L45" i="15"/>
  <c r="F45" i="15"/>
  <c r="C45" i="15"/>
  <c r="L44" i="15"/>
  <c r="F44" i="15"/>
  <c r="C44" i="15"/>
  <c r="L43" i="15"/>
  <c r="F43" i="15"/>
  <c r="C43" i="15"/>
  <c r="L42" i="15"/>
  <c r="F42" i="15"/>
  <c r="C42" i="15"/>
  <c r="L41" i="15"/>
  <c r="F41" i="15"/>
  <c r="C41" i="15"/>
  <c r="L40" i="15"/>
  <c r="F40" i="15"/>
  <c r="C40" i="15"/>
  <c r="L39" i="15"/>
  <c r="F39" i="15"/>
  <c r="C39" i="15"/>
  <c r="L38" i="15"/>
  <c r="F38" i="15"/>
  <c r="C38" i="15"/>
  <c r="L37" i="15"/>
  <c r="F37" i="15"/>
  <c r="C37" i="15"/>
  <c r="L36" i="15"/>
  <c r="F36" i="15"/>
  <c r="C36" i="15"/>
  <c r="L35" i="15"/>
  <c r="F35" i="15"/>
  <c r="C35" i="15"/>
  <c r="L34" i="15"/>
  <c r="F34" i="15"/>
  <c r="C34" i="15"/>
  <c r="L33" i="15"/>
  <c r="F33" i="15"/>
  <c r="C33" i="15"/>
  <c r="L32" i="15"/>
  <c r="F32" i="15"/>
  <c r="C32" i="15"/>
  <c r="L31" i="15"/>
  <c r="F31" i="15"/>
  <c r="C31" i="15"/>
  <c r="L30" i="15"/>
  <c r="F30" i="15"/>
  <c r="C30" i="15"/>
  <c r="L29" i="15"/>
  <c r="F29" i="15"/>
  <c r="C29" i="15"/>
  <c r="L28" i="15"/>
  <c r="F28" i="15"/>
  <c r="C28" i="15"/>
  <c r="L27" i="15"/>
  <c r="F27" i="15"/>
  <c r="C27" i="15"/>
  <c r="L26" i="15"/>
  <c r="F26" i="15"/>
  <c r="C26" i="15"/>
  <c r="L25" i="15"/>
  <c r="F25" i="15"/>
  <c r="C25" i="15"/>
  <c r="L24" i="15"/>
  <c r="F24" i="15"/>
  <c r="C24" i="15"/>
  <c r="L23" i="15"/>
  <c r="F23" i="15"/>
  <c r="C23" i="15"/>
  <c r="L22" i="15"/>
  <c r="F22" i="15"/>
  <c r="C22" i="15"/>
  <c r="L21" i="15"/>
  <c r="F21" i="15"/>
  <c r="C21" i="15"/>
  <c r="L20" i="15"/>
  <c r="F20" i="15"/>
  <c r="C20" i="15"/>
  <c r="L19" i="15"/>
  <c r="F19" i="15"/>
  <c r="C19" i="15"/>
  <c r="L18" i="15"/>
  <c r="F18" i="15"/>
  <c r="C18" i="15"/>
  <c r="L17" i="15"/>
  <c r="F17" i="15"/>
  <c r="C17" i="15"/>
  <c r="L16" i="15"/>
  <c r="F16" i="15"/>
  <c r="C16" i="15"/>
  <c r="L15" i="15"/>
  <c r="F15" i="15"/>
  <c r="C15" i="15"/>
  <c r="L14" i="15"/>
  <c r="F14" i="15"/>
  <c r="C14" i="15"/>
  <c r="L13" i="15"/>
  <c r="F13" i="15"/>
  <c r="C13" i="15"/>
  <c r="L12" i="15"/>
  <c r="F12" i="15"/>
  <c r="C12" i="15"/>
  <c r="L11" i="15"/>
  <c r="F11" i="15"/>
  <c r="C11" i="15"/>
  <c r="L10" i="15"/>
  <c r="F10" i="15"/>
  <c r="C10" i="15"/>
  <c r="L9" i="15"/>
  <c r="F9" i="15"/>
  <c r="C9" i="15"/>
  <c r="L8" i="15"/>
  <c r="F8" i="15"/>
  <c r="C8" i="15"/>
  <c r="L7" i="15"/>
  <c r="F7" i="15"/>
  <c r="C7" i="15"/>
  <c r="L6" i="15"/>
  <c r="F6" i="15"/>
  <c r="C6" i="15"/>
  <c r="L5" i="15"/>
  <c r="F5" i="15"/>
  <c r="C5" i="15"/>
  <c r="L4" i="15"/>
  <c r="F4" i="15"/>
  <c r="C4" i="15"/>
  <c r="I80" i="15" l="1"/>
  <c r="F80" i="15"/>
  <c r="C80" i="15"/>
  <c r="L80" i="15"/>
</calcChain>
</file>

<file path=xl/sharedStrings.xml><?xml version="1.0" encoding="utf-8"?>
<sst xmlns="http://schemas.openxmlformats.org/spreadsheetml/2006/main" count="350" uniqueCount="162">
  <si>
    <t>Lp.</t>
  </si>
  <si>
    <t>Nazwa artykułu</t>
  </si>
  <si>
    <t>Jedn.</t>
  </si>
  <si>
    <t>Ilość jedn.</t>
  </si>
  <si>
    <t>Cena jednostk</t>
  </si>
  <si>
    <t>netto</t>
  </si>
  <si>
    <t>Wartość netto</t>
  </si>
  <si>
    <t>Wartość brutto</t>
  </si>
  <si>
    <t>Ścierka do wycierania kurzu, biała  flanela bawełniana 100%  o wym. 45 x 45 cm</t>
  </si>
  <si>
    <t>szt.</t>
  </si>
  <si>
    <t>Ścierka  z mikrofibry, o wym. 32x32 cm</t>
  </si>
  <si>
    <t>Pronto  do mebli w sprayu 250ml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</si>
  <si>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</si>
  <si>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</si>
  <si>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</si>
  <si>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</si>
  <si>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Wybielacz Tytan,  płyn 0,5l</t>
  </si>
  <si>
    <t>op.</t>
  </si>
  <si>
    <t>Papier toaletowy  Jumbo  - duży, szary, makulaturowy,  średnica18cm</t>
  </si>
  <si>
    <t>Papier toaletowy  Jumbo  -duży, biały, z  celulozy średnica 18cm</t>
  </si>
  <si>
    <t xml:space="preserve">Płyn uniwersalny do mycia podłóg - Tytan 1 l </t>
  </si>
  <si>
    <t>Ręcznik papierowy na rolce, biały, dwuwarstwowy,  perforowany, szer. ok.  22cm, dł. co najmniej 9,5m</t>
  </si>
  <si>
    <t xml:space="preserve">Płyn do mycia naczyń Ludwik, miętowy -  0,5l </t>
  </si>
  <si>
    <t xml:space="preserve">Płyn do mycia  szyb z atomizerem, na bazie alkoholu i amoniaku, zawierający silikon   -  750ml </t>
  </si>
  <si>
    <t>żel do mycia  łazienek, Tytan kamień i rdza - niebieski</t>
  </si>
  <si>
    <t xml:space="preserve">zapas mop,  bawełniany,  sznurkowy RICAMBIO 250g </t>
  </si>
  <si>
    <t>Miotła-zamiatacz mieszany L300  z gwintem, oprawa drewniana</t>
  </si>
  <si>
    <t>Worki na śmieci o poj. 120 l po 25 szt. w rolce niebieskie mocne</t>
  </si>
  <si>
    <t>rol.</t>
  </si>
  <si>
    <t>Worki na śmieci o poj. 35 l po 50 szt. w rolce-mocne</t>
  </si>
  <si>
    <t xml:space="preserve">Papier toaletowy,  biały, rolka z tulejką -  Velvet  Classic </t>
  </si>
  <si>
    <t>Kostka do WC Domestos w koszyczku 30g</t>
  </si>
  <si>
    <t>Pronto w płynie do mycia parkietów 1l</t>
  </si>
  <si>
    <t xml:space="preserve">Emulsja samopołys.do podłóg typu Tytan,470g </t>
  </si>
  <si>
    <t>Mleczko do czyszczenia powierzchni CIF 500ml</t>
  </si>
  <si>
    <t>szt</t>
  </si>
  <si>
    <t>RAZEM (wartość oferty)</t>
  </si>
  <si>
    <t xml:space="preserve">środek do czyszczenia mebli MEBLIT </t>
  </si>
  <si>
    <t>Zmywacz do emul.samopoł. typ Tytan 470g</t>
  </si>
  <si>
    <t>Miotła-zamiatacz mieszany L400  z gwintem, oprawa drewniana</t>
  </si>
  <si>
    <t>żel do mycia  łazienek, Tytan kamień i rdza - niebieski spray</t>
  </si>
  <si>
    <t>Udrażniacz do rur w płynie KRET 500 g</t>
  </si>
  <si>
    <t>Zmiotka w oprawie drewnianej</t>
  </si>
  <si>
    <t xml:space="preserve">Kij do mopa drewniany z gwintem </t>
  </si>
  <si>
    <t>Kij drewniany do szczotek o dł. 150 cm z gwintem</t>
  </si>
  <si>
    <t xml:space="preserve">Szczotka do wc biała z podstawka </t>
  </si>
  <si>
    <t>Płyn do płukania LENOR 1l</t>
  </si>
  <si>
    <t>Wiadro z wyciskaczem do mopa 14l</t>
  </si>
  <si>
    <t>Miotełka do kurzu - pióra na teleskopowej rączce</t>
  </si>
  <si>
    <t>Ścierka do podłogi bawełniane 60 x 80 m  biała</t>
  </si>
  <si>
    <t>RĘKAWICE GUMOWE dwukolorowy S</t>
  </si>
  <si>
    <t>RĘKAWICE GUMOWE dwukolorowy M</t>
  </si>
  <si>
    <t>RĘKAWICE GUMOWE dwukolorowy L</t>
  </si>
  <si>
    <t>Płyn do prania Boster 1l czerwony</t>
  </si>
  <si>
    <t>par</t>
  </si>
  <si>
    <t>Płyn do prania wełny z lanoliną 1l Perwoll</t>
  </si>
  <si>
    <t>Mydło szare w kostce 100g Biały Jeleń</t>
  </si>
  <si>
    <t>Papier toaletowy , szary  rolka z tulejką  -100g-A'64 makulatura</t>
  </si>
  <si>
    <t>Odświeżacz  aerozol 300ml Brise</t>
  </si>
  <si>
    <t>Cif Perfect 435ml Spray do Czyszczenia Stali Inox</t>
  </si>
  <si>
    <t>Miotełka do kurzu - mikrofibra na krótkiej rączce</t>
  </si>
  <si>
    <t xml:space="preserve"> Zmywak-Gąbki do naczyń 5szt</t>
  </si>
  <si>
    <t>Kpl.Wiadro z wyciskacze + kij plastikowy Vileda Ultra MAX+zapas</t>
  </si>
  <si>
    <t>Proszek czysz. do urzadz.sanitar.0,5 kg IZO</t>
  </si>
  <si>
    <t>Mydło w płynie  antybakteryjne  op. 5 l,  białe, o neutralnym zapachu</t>
  </si>
  <si>
    <t>Udrażniacz do rur w GRANULKACH KRET 500 g</t>
  </si>
  <si>
    <t>RĘKAWICE GUMOWE dwukolorowy xL</t>
  </si>
  <si>
    <t>Chusteczki antybakteryjne Fellowes</t>
  </si>
  <si>
    <t>G.Gł</t>
  </si>
  <si>
    <t>ratusz</t>
  </si>
  <si>
    <t>mim</t>
  </si>
  <si>
    <t>woj.</t>
  </si>
  <si>
    <t xml:space="preserve"> Wkład do Mopa SPPED  z zakładkami standard bawełna 40cm Symbol SKP140 Merida</t>
  </si>
  <si>
    <t>Płyn CHROMOL 500ml ECOLAB do stali nierdzewnej</t>
  </si>
  <si>
    <t>Szczotka do kaloryferów</t>
  </si>
  <si>
    <t xml:space="preserve"> Płyn odplamiacz Vanish Oxi Action 1l do kolorów i białego</t>
  </si>
  <si>
    <t>Worki na śmieci o poj. 35 l po 50 szt. w rolce-mocne żółte</t>
  </si>
  <si>
    <t>Worki na śmieci o poj. 35 l po 50 szt. w rolce-mocne zielone</t>
  </si>
  <si>
    <t>Worki na śmieci o poj. 35 l po 50 szt. w rolce-mocne niebieskie</t>
  </si>
  <si>
    <t>Worki na śmieci o poj. 60 l po 50 szt. w rolce-mocne żółte</t>
  </si>
  <si>
    <t>Worki na śmieci o poj. 60 l po 50 szt. w rolce-mocne zielone</t>
  </si>
  <si>
    <t>Worki na śmieci o poj. 60 l po 50 szt. w rolce-mocne niebieskie</t>
  </si>
  <si>
    <t>Płyn CIF antybakteryjny  sprey 750ml</t>
  </si>
  <si>
    <t>Worki na śmieci o poj. 120 l po 25 szt. w rolce żółte mocne</t>
  </si>
  <si>
    <t>Worki na śmieci o poj. 120 l po 25 szt. w rolce zielone mocne</t>
  </si>
  <si>
    <t>Worki na śmieci o poj. 60 l po 50 szt. w rolce-mocne</t>
  </si>
  <si>
    <t>zapotrzebowanie na środki czystości III Kw 2020r M.Narodowe ul.Ludgardy</t>
  </si>
  <si>
    <t>Wkłady do odświeżacza Merida 250g</t>
  </si>
  <si>
    <t>Kij do mopa Vileda Ultra max</t>
  </si>
  <si>
    <t>kosze na śmieci uchylne białe 15l</t>
  </si>
  <si>
    <t>Wkład zapachowy do pisuaru BLUE TAA311 Merida</t>
  </si>
  <si>
    <t xml:space="preserve">Stelaż do mopów płaskich z zakładami 40x11 Symbol HFF101 Merida </t>
  </si>
  <si>
    <t>Trzonek aluminiowy do stelaży Sk005</t>
  </si>
  <si>
    <t xml:space="preserve"> Wkład do Mopa Vileda Ultra max</t>
  </si>
  <si>
    <t xml:space="preserve">Szufelka plastikowa z gumowym rantem </t>
  </si>
  <si>
    <t>Ścierka  z mikrofibry, o wym. 30x30 cm</t>
  </si>
  <si>
    <t>KOMPLET LENIUCH ZMIOTKA nie zamykana + SZCZOTKA DO SPRZĄTANIA</t>
  </si>
  <si>
    <t>Libella Cyprys Formeb Krem Do Czyszczenia I Konserwacji Mebli Cytrynowy 40 G (03 464)</t>
  </si>
  <si>
    <t>Szczotka Do Szorowania Szorówka Szrober 30Cm + kij</t>
  </si>
  <si>
    <t>Legenda:</t>
  </si>
  <si>
    <t>Muzeum Narodowe w Poznaniu (Gmach Główny), Al. Marcinkowskiego 9, 61-745 Poznań, wjazd od ul. Ludgardy</t>
  </si>
  <si>
    <t>Muzeum Sztuk Użytkowych, Góra Przemysła 1, Poznań</t>
  </si>
  <si>
    <t>Wielkopolskie Muzeum Wojskowe, Stary Rynek 9, Poznań</t>
  </si>
  <si>
    <t>Muzeum Instrumentów Muzycznych, Stary Rynek 46-47, Poznań</t>
  </si>
  <si>
    <t>Muzeum Etnograficzne, ul. Grobla 25, Poznań</t>
  </si>
  <si>
    <t>Muzeum Pałac w Rogalinie, ul. Arciszewskiego 2, Rogalin</t>
  </si>
  <si>
    <t>Muzeum Adama Mickiewicza w Śmiełowie</t>
  </si>
  <si>
    <t>Muzeum Zamek w Gołuchowie</t>
  </si>
  <si>
    <t>Pracownia Konserwacji Tkanin, ul. Półwiejska 35, Poznań</t>
  </si>
  <si>
    <t>Muzeum Historii Miasta Poznania (Ratusz). Stary Rynek 1, Poznań</t>
  </si>
  <si>
    <t>Miejsce dostawy (legenda pod tabelą)</t>
  </si>
  <si>
    <t>Ilość łącznie</t>
  </si>
  <si>
    <t>Wkład do Mopa SPPED  z zakładkami standard bawełna 40cm Symbol SKP140 Merida</t>
  </si>
  <si>
    <r>
      <rPr>
        <sz val="10"/>
        <color theme="1"/>
        <rFont val="Acumin Pro"/>
        <family val="2"/>
        <charset val="238"/>
      </rPr>
      <t xml:space="preserve">AZ.281.12.U.2021          </t>
    </r>
    <r>
      <rPr>
        <sz val="11"/>
        <color theme="1"/>
        <rFont val="Acumin Pro"/>
        <family val="2"/>
        <charset val="238"/>
      </rPr>
      <t xml:space="preserve">       Zapotrzebowanie na środki czystości z podziałem na oddziały MNP                               </t>
    </r>
    <r>
      <rPr>
        <sz val="10"/>
        <color theme="1"/>
        <rFont val="Acumin Pro"/>
        <family val="2"/>
        <charset val="238"/>
      </rPr>
      <t>Załącznik nr 1</t>
    </r>
  </si>
  <si>
    <t>Papier toaletowy  Jumbo  - duży, szary, makulaturowy,  średnica 18cm</t>
  </si>
  <si>
    <t xml:space="preserve">Płyn do mycia naczyń Ludwik, miętowy - op. 450ml </t>
  </si>
  <si>
    <t xml:space="preserve">Płyn do mycia  szyb z atomizerem, na bazie alkoholu i amoniaku, zawierający silikon   - op. 750ml </t>
  </si>
  <si>
    <t>Worki na śmieci o poj. 120 l po 25 szt. w rolce niebieskie super  mocne, z folii LDPE</t>
  </si>
  <si>
    <t>Worki na śmieci o poj. 35 l po 50 szt. w rolce-mocne,  z folii LDPE</t>
  </si>
  <si>
    <t>Worki na śmieci o poj. 60 l po 50 szt. w rolce- super mocne,  z folii LDPE</t>
  </si>
  <si>
    <t xml:space="preserve">Odświeżacz  aerozol Brise, op. 300ml </t>
  </si>
  <si>
    <t>Mleczko do czyszczenia powierzchni CIF, op.  500ml</t>
  </si>
  <si>
    <t xml:space="preserve">Mydło szare w kostce Biały Jeleń, op.  100g </t>
  </si>
  <si>
    <t>Wkłady do odświeżacza Merida, op. 250g</t>
  </si>
  <si>
    <t>Cif Perfect Spray do Czyszczenia Stali Inox, op. 435ml</t>
  </si>
  <si>
    <t>Udrażniacz do rur w GRANULKACH KRET, op.  500 g</t>
  </si>
  <si>
    <t>Proszek czysz. do urzadz.sanitar. IZO, op. 0,5 kg</t>
  </si>
  <si>
    <t xml:space="preserve">Pasta bezbarwna do podłóg drewnianych płynna Agata ARA, op. 440ml  </t>
  </si>
  <si>
    <t>RĘKAWICE GUMOWE dwukolorowe rozm. M</t>
  </si>
  <si>
    <t>RĘKAWICE GUMOWE dwukolorowe, rozm. L</t>
  </si>
  <si>
    <t>Płyn do prania Boster czerwony, op. 1l</t>
  </si>
  <si>
    <t>Zmywak-Gąbki do naczyń, op a 5szt</t>
  </si>
  <si>
    <t xml:space="preserve">Worki na śmieci o poj. 60 l, w rolce-mocne żółte z folii LDPE, op. A 50 szt </t>
  </si>
  <si>
    <t>Worki na śmieci o poj. 60 l, w rolce-mocne zielone z folii LDPE, op. a 50 szt</t>
  </si>
  <si>
    <t>Płyn do mycia maszynowego do podłóg kamiennych, marmurowych, op. 5l</t>
  </si>
  <si>
    <t>ROZPUSZCZALNIK I ODPLAMIACZ STARWAX, op. 300 ml</t>
  </si>
  <si>
    <t>Proszek do prania Vizir do białego, op 2,7kg</t>
  </si>
  <si>
    <t>Proszek do prania Vizir do kolorów, op 2,7kg</t>
  </si>
  <si>
    <t xml:space="preserve">Szczotka z podstawką do toalety biała </t>
  </si>
  <si>
    <t>Kostki zapachowe do pisuarów KZ -13 Merida, op. 1 kg</t>
  </si>
  <si>
    <t xml:space="preserve">RM 500- Środek do czyszczenia okien w koncentracie Karcher, op.  500 ml </t>
  </si>
  <si>
    <t>Worki na śmieci o poj. 60 l, w rolce-mocne niebieskie z folii LDPE, op. a 50 szt</t>
  </si>
  <si>
    <t>Kpl. Wiadro z wyciskaczem + kij plastikowy Vileda Ultra MAX+zapas</t>
  </si>
  <si>
    <t>Środek do czyszczenia mebli MEBLIT z silkonen Lawenda, op.  150ml</t>
  </si>
  <si>
    <t>Płyn Tytan do czyszczenia urządzeń sanitarnych WC, op.  700g, różne zapachy</t>
  </si>
  <si>
    <t>Uniwersalny płyn do mycia kwiatowy,cytrynowy Tytan koncentrat, op. 1,25l</t>
  </si>
  <si>
    <t>Ręcznik papierowy na rolce, biały, dwuwarstwowy,  perforowany, szer. ok.  22cm, dł. co najmniej 9,5m w rolce</t>
  </si>
  <si>
    <t>Płyn CIF antybakteryjny  spray, op. 750ml</t>
  </si>
  <si>
    <t xml:space="preserve">Muchozol spray na muchy i komary, op. 750ml </t>
  </si>
  <si>
    <t>Sidolux uniwersalny do mycia, Mydło marsylskie, op. 1l</t>
  </si>
  <si>
    <t>Worki na śmieci o poj. 240L, op a 10szt, grube- mocne, z folii LDPE</t>
  </si>
  <si>
    <r>
      <t xml:space="preserve">Ścierka do podłogi bawełniane 60 x 80 </t>
    </r>
    <r>
      <rPr>
        <sz val="9"/>
        <rFont val="Acumin Pro"/>
        <family val="2"/>
        <charset val="238"/>
      </rPr>
      <t>cm</t>
    </r>
    <r>
      <rPr>
        <sz val="9"/>
        <color rgb="FFFF0000"/>
        <rFont val="Acumin Pro"/>
        <family val="2"/>
        <charset val="238"/>
      </rPr>
      <t xml:space="preserve"> </t>
    </r>
    <r>
      <rPr>
        <sz val="9"/>
        <color theme="1"/>
        <rFont val="Acumin Pro"/>
        <family val="2"/>
        <charset val="238"/>
      </rPr>
      <t xml:space="preserve"> biała</t>
    </r>
  </si>
  <si>
    <t>Pronto w płynie do mycia parkietów, op.  750 ml</t>
  </si>
  <si>
    <t>Płyn do mycia  łazienek, Tytan kamień i rdza - niebieski spray, op. 0,5l</t>
  </si>
  <si>
    <t>Żel do mycia  łazienek, Tytan kamień i rdza - niebieski, op. 500g</t>
  </si>
  <si>
    <t>Kostka do WC Domestos w koszyczku 40g</t>
  </si>
  <si>
    <t>Zmywacz do emul.samopoł. typ Tytan, op. 450g</t>
  </si>
  <si>
    <t>Emulsja samopołys.do podłóg typu Tytan, op. 450g</t>
  </si>
  <si>
    <t>Płyn do prania wełny z lanoliną Perwoll, op. 900ml</t>
  </si>
  <si>
    <r>
      <t xml:space="preserve">Udrażniacz do rur w żelu KRET, op. </t>
    </r>
    <r>
      <rPr>
        <sz val="9"/>
        <color rgb="FFFF0000"/>
        <rFont val="Acumin Pro"/>
        <family val="2"/>
        <charset val="238"/>
      </rPr>
      <t xml:space="preserve"> </t>
    </r>
    <r>
      <rPr>
        <sz val="9"/>
        <rFont val="Acumin Pro"/>
        <family val="2"/>
        <charset val="238"/>
      </rPr>
      <t>500 ml</t>
    </r>
  </si>
  <si>
    <t>Płyn do płukania LENOR, op. 930 ml</t>
  </si>
  <si>
    <t>Mydło hotelowe, op. 15g (+/- 5g)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</si>
</sst>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Acumin Pro"/>
      <family val="2"/>
      <charset val="238"/>
    </font>
    <font>
      <sz val="9"/>
      <color theme="1"/>
      <name val="Acumin Pro"/>
      <family val="2"/>
      <charset val="238"/>
    </font>
    <font>
      <sz val="10"/>
      <color theme="1"/>
      <name val="Acumin Pro"/>
      <family val="2"/>
      <charset val="238"/>
    </font>
    <font>
      <b/>
      <sz val="9"/>
      <color theme="1"/>
      <name val="Acumin Pro"/>
      <family val="2"/>
      <charset val="238"/>
    </font>
    <font>
      <sz val="9"/>
      <color rgb="FF000000"/>
      <name val="Acumin Pro"/>
      <family val="2"/>
      <charset val="238"/>
    </font>
    <font>
      <sz val="9"/>
      <name val="Acumin Pro"/>
      <family val="2"/>
      <charset val="238"/>
    </font>
    <font>
      <sz val="9"/>
      <color rgb="FFFF0000"/>
      <name val="Acumin Pr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93">
    <xf numFmtId="0" fontId="0" fillId="0" borderId="0" xfId="0"/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2" fontId="2" fillId="2" borderId="6" xfId="0" applyNumberFormat="1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wrapText="1"/>
    </xf>
    <xf numFmtId="0" fontId="2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2" fontId="2" fillId="2" borderId="3" xfId="0" applyNumberFormat="1" applyFont="1" applyFill="1" applyBorder="1" applyAlignment="1">
      <alignment horizontal="left" vertical="center" wrapText="1"/>
    </xf>
    <xf numFmtId="2" fontId="2" fillId="2" borderId="11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2" fontId="2" fillId="2" borderId="13" xfId="0" applyNumberFormat="1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2" fontId="0" fillId="0" borderId="0" xfId="0" applyNumberFormat="1"/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vertical="center" wrapText="1"/>
    </xf>
    <xf numFmtId="2" fontId="0" fillId="0" borderId="0" xfId="0" applyNumberFormat="1" applyBorder="1"/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0" fillId="3" borderId="0" xfId="0" applyNumberForma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2" fontId="6" fillId="3" borderId="0" xfId="0" applyNumberFormat="1" applyFont="1" applyFill="1" applyBorder="1"/>
    <xf numFmtId="0" fontId="3" fillId="0" borderId="0" xfId="0" applyFont="1" applyBorder="1" applyAlignment="1">
      <alignment vertical="center" wrapText="1"/>
    </xf>
    <xf numFmtId="2" fontId="6" fillId="0" borderId="0" xfId="0" applyNumberFormat="1" applyFont="1" applyBorder="1"/>
    <xf numFmtId="2" fontId="0" fillId="4" borderId="0" xfId="0" applyNumberForma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Border="1" applyAlignment="1">
      <alignment vertical="center" wrapText="1"/>
    </xf>
    <xf numFmtId="2" fontId="5" fillId="0" borderId="0" xfId="0" applyNumberFormat="1" applyFont="1" applyBorder="1"/>
    <xf numFmtId="0" fontId="2" fillId="5" borderId="8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2" fontId="2" fillId="2" borderId="17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2" fontId="2" fillId="3" borderId="6" xfId="0" applyNumberFormat="1" applyFont="1" applyFill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2" fontId="2" fillId="3" borderId="3" xfId="0" applyNumberFormat="1" applyFont="1" applyFill="1" applyBorder="1" applyAlignment="1">
      <alignment horizontal="left" vertical="center" wrapText="1"/>
    </xf>
    <xf numFmtId="2" fontId="2" fillId="3" borderId="11" xfId="0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0" xfId="0" applyFont="1"/>
    <xf numFmtId="0" fontId="13" fillId="0" borderId="11" xfId="0" applyFont="1" applyBorder="1" applyAlignment="1">
      <alignment horizontal="left" vertical="top" wrapText="1"/>
    </xf>
    <xf numFmtId="0" fontId="13" fillId="0" borderId="0" xfId="0" applyFont="1"/>
    <xf numFmtId="0" fontId="13" fillId="2" borderId="0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left" vertical="center" wrapText="1"/>
    </xf>
    <xf numFmtId="0" fontId="13" fillId="0" borderId="0" xfId="0" applyFont="1" applyBorder="1"/>
    <xf numFmtId="0" fontId="13" fillId="0" borderId="0" xfId="0" applyFont="1" applyAlignment="1">
      <alignment wrapText="1"/>
    </xf>
    <xf numFmtId="0" fontId="15" fillId="0" borderId="11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left" vertical="top" wrapText="1"/>
    </xf>
    <xf numFmtId="0" fontId="13" fillId="2" borderId="11" xfId="0" applyFont="1" applyFill="1" applyBorder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3" fillId="3" borderId="11" xfId="0" applyFont="1" applyFill="1" applyBorder="1" applyAlignment="1">
      <alignment horizontal="left" vertical="top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0" xfId="0" applyFont="1" applyAlignment="1"/>
    <xf numFmtId="0" fontId="15" fillId="0" borderId="0" xfId="0" applyFont="1" applyAlignment="1">
      <alignment horizontal="center"/>
    </xf>
    <xf numFmtId="0" fontId="15" fillId="0" borderId="1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6" fillId="2" borderId="11" xfId="0" applyFont="1" applyFill="1" applyBorder="1" applyAlignment="1">
      <alignment horizontal="left" vertical="top" wrapText="1"/>
    </xf>
    <xf numFmtId="0" fontId="16" fillId="3" borderId="11" xfId="0" applyFont="1" applyFill="1" applyBorder="1" applyAlignment="1">
      <alignment horizontal="left" vertical="top" wrapText="1"/>
    </xf>
    <xf numFmtId="0" fontId="17" fillId="3" borderId="11" xfId="0" applyFont="1" applyFill="1" applyBorder="1" applyAlignment="1">
      <alignment horizontal="left" vertical="top" wrapText="1"/>
    </xf>
    <xf numFmtId="0" fontId="13" fillId="0" borderId="11" xfId="1" applyFont="1" applyBorder="1" applyAlignment="1">
      <alignment horizontal="left" vertical="top" wrapText="1"/>
    </xf>
    <xf numFmtId="0" fontId="13" fillId="3" borderId="0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wrapText="1"/>
    </xf>
    <xf numFmtId="0" fontId="13" fillId="0" borderId="11" xfId="0" applyFont="1" applyBorder="1" applyAlignment="1">
      <alignment horizontal="right" vertical="top"/>
    </xf>
    <xf numFmtId="0" fontId="13" fillId="0" borderId="11" xfId="0" applyFont="1" applyBorder="1" applyAlignment="1">
      <alignment horizontal="right" vertical="center"/>
    </xf>
    <xf numFmtId="0" fontId="13" fillId="0" borderId="11" xfId="0" applyFont="1" applyBorder="1" applyAlignment="1">
      <alignment horizontal="right"/>
    </xf>
    <xf numFmtId="0" fontId="17" fillId="0" borderId="11" xfId="0" applyFont="1" applyBorder="1" applyAlignment="1">
      <alignment horizontal="left" vertical="top" wrapText="1"/>
    </xf>
    <xf numFmtId="0" fontId="12" fillId="0" borderId="0" xfId="0" applyFont="1" applyAlignment="1"/>
    <xf numFmtId="0" fontId="13" fillId="0" borderId="18" xfId="0" applyFont="1" applyBorder="1" applyAlignment="1">
      <alignment horizontal="left" wrapText="1"/>
    </xf>
    <xf numFmtId="0" fontId="13" fillId="0" borderId="22" xfId="0" applyFont="1" applyBorder="1" applyAlignment="1">
      <alignment horizontal="left" wrapText="1"/>
    </xf>
    <xf numFmtId="0" fontId="13" fillId="0" borderId="15" xfId="0" applyFont="1" applyBorder="1" applyAlignment="1">
      <alignment horizontal="left" wrapText="1"/>
    </xf>
    <xf numFmtId="0" fontId="16" fillId="0" borderId="18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03"/>
  <sheetViews>
    <sheetView tabSelected="1" topLeftCell="A55" workbookViewId="0">
      <selection activeCell="B12" sqref="B12"/>
    </sheetView>
  </sheetViews>
  <sheetFormatPr defaultRowHeight="12"/>
  <cols>
    <col min="1" max="1" width="4" style="144" customWidth="1"/>
    <col min="2" max="2" width="73.140625" style="150" customWidth="1"/>
    <col min="3" max="3" width="6.140625" style="150" customWidth="1"/>
    <col min="4" max="4" width="7" style="150" customWidth="1"/>
    <col min="5" max="5" width="5.85546875" style="150" customWidth="1"/>
    <col min="6" max="6" width="5.42578125" style="150" customWidth="1"/>
    <col min="7" max="7" width="6" style="150" customWidth="1"/>
    <col min="8" max="8" width="5.42578125" style="150" customWidth="1"/>
    <col min="9" max="10" width="4.85546875" style="150" customWidth="1"/>
    <col min="11" max="12" width="5.5703125" style="150" customWidth="1"/>
    <col min="13" max="13" width="5.140625" style="150" customWidth="1"/>
    <col min="14" max="14" width="5.28515625" style="150" customWidth="1"/>
    <col min="15" max="16384" width="9.140625" style="144"/>
  </cols>
  <sheetData>
    <row r="2" spans="1:14" s="142" customFormat="1" ht="16.5">
      <c r="A2" s="172" t="s">
        <v>113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</row>
    <row r="3" spans="1:14">
      <c r="A3" s="158"/>
    </row>
    <row r="4" spans="1:14" s="159" customFormat="1" ht="15.75" customHeight="1">
      <c r="B4" s="160" t="s">
        <v>110</v>
      </c>
      <c r="C4" s="161"/>
      <c r="D4" s="161"/>
      <c r="E4" s="160">
        <v>1</v>
      </c>
      <c r="F4" s="160">
        <v>2</v>
      </c>
      <c r="G4" s="160">
        <v>3</v>
      </c>
      <c r="H4" s="160">
        <v>4</v>
      </c>
      <c r="I4" s="160">
        <v>5</v>
      </c>
      <c r="J4" s="160">
        <v>6</v>
      </c>
      <c r="K4" s="160">
        <v>7</v>
      </c>
      <c r="L4" s="160">
        <v>8</v>
      </c>
      <c r="M4" s="160">
        <v>9</v>
      </c>
      <c r="N4" s="160">
        <v>10</v>
      </c>
    </row>
    <row r="5" spans="1:14" s="152" customFormat="1" ht="30.75" customHeight="1">
      <c r="A5" s="151" t="s">
        <v>0</v>
      </c>
      <c r="B5" s="151" t="s">
        <v>1</v>
      </c>
      <c r="C5" s="151" t="s">
        <v>2</v>
      </c>
      <c r="D5" s="151" t="s">
        <v>111</v>
      </c>
      <c r="E5" s="151" t="s">
        <v>3</v>
      </c>
      <c r="F5" s="151" t="s">
        <v>3</v>
      </c>
      <c r="G5" s="151" t="s">
        <v>3</v>
      </c>
      <c r="H5" s="151" t="s">
        <v>3</v>
      </c>
      <c r="I5" s="151" t="s">
        <v>3</v>
      </c>
      <c r="J5" s="151" t="s">
        <v>3</v>
      </c>
      <c r="K5" s="151" t="s">
        <v>3</v>
      </c>
      <c r="L5" s="151" t="s">
        <v>3</v>
      </c>
      <c r="M5" s="151" t="s">
        <v>3</v>
      </c>
      <c r="N5" s="151" t="s">
        <v>3</v>
      </c>
    </row>
    <row r="6" spans="1:14" s="155" customFormat="1" ht="15" customHeight="1">
      <c r="A6" s="168">
        <v>1</v>
      </c>
      <c r="B6" s="153" t="s">
        <v>8</v>
      </c>
      <c r="C6" s="153" t="s">
        <v>9</v>
      </c>
      <c r="D6" s="156">
        <f>SUM(E6+F6+G6+H6+I6+J6+K6+L6+M6+N6)</f>
        <v>1555</v>
      </c>
      <c r="E6" s="156">
        <v>900</v>
      </c>
      <c r="F6" s="156">
        <v>100</v>
      </c>
      <c r="G6" s="156">
        <v>60</v>
      </c>
      <c r="H6" s="156">
        <v>20</v>
      </c>
      <c r="I6" s="156">
        <v>40</v>
      </c>
      <c r="J6" s="156">
        <v>100</v>
      </c>
      <c r="K6" s="156">
        <v>80</v>
      </c>
      <c r="L6" s="156">
        <v>200</v>
      </c>
      <c r="M6" s="156">
        <v>40</v>
      </c>
      <c r="N6" s="156">
        <v>15</v>
      </c>
    </row>
    <row r="7" spans="1:14" s="155" customFormat="1">
      <c r="A7" s="168">
        <v>2</v>
      </c>
      <c r="B7" s="143" t="s">
        <v>151</v>
      </c>
      <c r="C7" s="153" t="s">
        <v>9</v>
      </c>
      <c r="D7" s="156">
        <f t="shared" ref="D7:D70" si="0">SUM(E7+F7+G7+H7+I7+J7+K7+L7+M7+N7)</f>
        <v>450</v>
      </c>
      <c r="E7" s="156">
        <v>50</v>
      </c>
      <c r="F7" s="156">
        <v>60</v>
      </c>
      <c r="G7" s="156">
        <v>0</v>
      </c>
      <c r="H7" s="156">
        <v>15</v>
      </c>
      <c r="I7" s="156">
        <v>40</v>
      </c>
      <c r="J7" s="156">
        <v>75</v>
      </c>
      <c r="K7" s="156">
        <v>25</v>
      </c>
      <c r="L7" s="156">
        <v>150</v>
      </c>
      <c r="M7" s="156">
        <v>10</v>
      </c>
      <c r="N7" s="156">
        <v>25</v>
      </c>
    </row>
    <row r="8" spans="1:14" s="155" customFormat="1">
      <c r="A8" s="168">
        <v>3</v>
      </c>
      <c r="B8" s="153" t="s">
        <v>95</v>
      </c>
      <c r="C8" s="143" t="s">
        <v>9</v>
      </c>
      <c r="D8" s="156">
        <f t="shared" si="0"/>
        <v>727</v>
      </c>
      <c r="E8" s="156">
        <v>450</v>
      </c>
      <c r="F8" s="156">
        <v>40</v>
      </c>
      <c r="G8" s="156">
        <v>30</v>
      </c>
      <c r="H8" s="156">
        <v>15</v>
      </c>
      <c r="I8" s="156">
        <v>30</v>
      </c>
      <c r="J8" s="156">
        <v>40</v>
      </c>
      <c r="K8" s="156">
        <v>40</v>
      </c>
      <c r="L8" s="156">
        <v>40</v>
      </c>
      <c r="M8" s="156">
        <v>30</v>
      </c>
      <c r="N8" s="156">
        <v>12</v>
      </c>
    </row>
    <row r="9" spans="1:14" s="155" customFormat="1">
      <c r="A9" s="168">
        <v>4</v>
      </c>
      <c r="B9" s="153" t="s">
        <v>11</v>
      </c>
      <c r="C9" s="162" t="s">
        <v>9</v>
      </c>
      <c r="D9" s="156">
        <f t="shared" si="0"/>
        <v>219</v>
      </c>
      <c r="E9" s="156">
        <v>90</v>
      </c>
      <c r="F9" s="156">
        <v>24</v>
      </c>
      <c r="G9" s="156">
        <v>0</v>
      </c>
      <c r="H9" s="156">
        <v>6</v>
      </c>
      <c r="I9" s="156">
        <v>5</v>
      </c>
      <c r="J9" s="156">
        <v>12</v>
      </c>
      <c r="K9" s="156">
        <v>0</v>
      </c>
      <c r="L9" s="156">
        <v>10</v>
      </c>
      <c r="M9" s="156">
        <v>72</v>
      </c>
      <c r="N9" s="156">
        <v>0</v>
      </c>
    </row>
    <row r="10" spans="1:14" s="155" customFormat="1">
      <c r="A10" s="168">
        <v>5</v>
      </c>
      <c r="B10" s="153" t="s">
        <v>12</v>
      </c>
      <c r="C10" s="143" t="s">
        <v>13</v>
      </c>
      <c r="D10" s="156">
        <f t="shared" si="0"/>
        <v>164</v>
      </c>
      <c r="E10" s="156">
        <v>135</v>
      </c>
      <c r="F10" s="156">
        <v>4</v>
      </c>
      <c r="G10" s="156">
        <v>4</v>
      </c>
      <c r="H10" s="156">
        <v>12</v>
      </c>
      <c r="I10" s="156">
        <v>3</v>
      </c>
      <c r="J10" s="156">
        <v>0</v>
      </c>
      <c r="K10" s="156">
        <v>5</v>
      </c>
      <c r="L10" s="156">
        <v>0</v>
      </c>
      <c r="M10" s="156">
        <v>0</v>
      </c>
      <c r="N10" s="156">
        <v>1</v>
      </c>
    </row>
    <row r="11" spans="1:14" s="155" customFormat="1">
      <c r="A11" s="168">
        <v>6</v>
      </c>
      <c r="B11" s="153" t="s">
        <v>14</v>
      </c>
      <c r="C11" s="154" t="s">
        <v>13</v>
      </c>
      <c r="D11" s="156">
        <f t="shared" si="0"/>
        <v>249</v>
      </c>
      <c r="E11" s="156">
        <v>90</v>
      </c>
      <c r="F11" s="156">
        <v>0</v>
      </c>
      <c r="G11" s="156">
        <v>36</v>
      </c>
      <c r="H11" s="156">
        <v>2</v>
      </c>
      <c r="I11" s="156">
        <v>15</v>
      </c>
      <c r="J11" s="156">
        <v>24</v>
      </c>
      <c r="K11" s="156">
        <v>45</v>
      </c>
      <c r="L11" s="156">
        <v>10</v>
      </c>
      <c r="M11" s="156">
        <v>20</v>
      </c>
      <c r="N11" s="156">
        <v>7</v>
      </c>
    </row>
    <row r="12" spans="1:14" s="155" customFormat="1" ht="15" customHeight="1">
      <c r="A12" s="168">
        <v>7</v>
      </c>
      <c r="B12" s="153" t="s">
        <v>144</v>
      </c>
      <c r="C12" s="153" t="s">
        <v>9</v>
      </c>
      <c r="D12" s="156">
        <f t="shared" si="0"/>
        <v>862</v>
      </c>
      <c r="E12" s="156">
        <v>270</v>
      </c>
      <c r="F12" s="156">
        <v>60</v>
      </c>
      <c r="G12" s="156">
        <v>64</v>
      </c>
      <c r="H12" s="156">
        <v>60</v>
      </c>
      <c r="I12" s="156">
        <v>60</v>
      </c>
      <c r="J12" s="156">
        <v>96</v>
      </c>
      <c r="K12" s="156">
        <v>120</v>
      </c>
      <c r="L12" s="156">
        <v>70</v>
      </c>
      <c r="M12" s="156">
        <v>50</v>
      </c>
      <c r="N12" s="156">
        <v>12</v>
      </c>
    </row>
    <row r="13" spans="1:14" s="155" customFormat="1">
      <c r="A13" s="168">
        <v>8</v>
      </c>
      <c r="B13" s="153" t="s">
        <v>16</v>
      </c>
      <c r="C13" s="153" t="s">
        <v>9</v>
      </c>
      <c r="D13" s="156">
        <f t="shared" si="0"/>
        <v>610</v>
      </c>
      <c r="E13" s="156">
        <v>450</v>
      </c>
      <c r="F13" s="156">
        <v>30</v>
      </c>
      <c r="G13" s="156">
        <v>20</v>
      </c>
      <c r="H13" s="156">
        <v>12</v>
      </c>
      <c r="I13" s="156">
        <v>40</v>
      </c>
      <c r="J13" s="156">
        <v>40</v>
      </c>
      <c r="K13" s="156">
        <v>0</v>
      </c>
      <c r="L13" s="156">
        <v>10</v>
      </c>
      <c r="M13" s="156">
        <v>0</v>
      </c>
      <c r="N13" s="156">
        <v>8</v>
      </c>
    </row>
    <row r="14" spans="1:14" s="155" customFormat="1" ht="14.25" customHeight="1">
      <c r="A14" s="168">
        <v>9</v>
      </c>
      <c r="B14" s="153" t="s">
        <v>64</v>
      </c>
      <c r="C14" s="143" t="s">
        <v>9</v>
      </c>
      <c r="D14" s="156">
        <f t="shared" si="0"/>
        <v>126</v>
      </c>
      <c r="E14" s="163">
        <v>54</v>
      </c>
      <c r="F14" s="163">
        <v>5</v>
      </c>
      <c r="G14" s="163">
        <v>12</v>
      </c>
      <c r="H14" s="163">
        <v>5</v>
      </c>
      <c r="I14" s="163">
        <v>6</v>
      </c>
      <c r="J14" s="163">
        <v>12</v>
      </c>
      <c r="K14" s="163">
        <v>12</v>
      </c>
      <c r="L14" s="163">
        <v>4</v>
      </c>
      <c r="M14" s="163">
        <v>15</v>
      </c>
      <c r="N14" s="163">
        <v>1</v>
      </c>
    </row>
    <row r="15" spans="1:14" s="155" customFormat="1" ht="12.75" customHeight="1">
      <c r="A15" s="168">
        <v>10</v>
      </c>
      <c r="B15" s="153" t="s">
        <v>114</v>
      </c>
      <c r="C15" s="153" t="s">
        <v>9</v>
      </c>
      <c r="D15" s="156">
        <f t="shared" si="0"/>
        <v>1452</v>
      </c>
      <c r="E15" s="156">
        <v>324</v>
      </c>
      <c r="F15" s="156">
        <v>0</v>
      </c>
      <c r="G15" s="156">
        <v>624</v>
      </c>
      <c r="H15" s="156">
        <v>24</v>
      </c>
      <c r="I15" s="156">
        <v>0</v>
      </c>
      <c r="J15" s="156">
        <v>0</v>
      </c>
      <c r="K15" s="156">
        <v>480</v>
      </c>
      <c r="L15" s="156">
        <v>0</v>
      </c>
      <c r="M15" s="156">
        <v>0</v>
      </c>
      <c r="N15" s="156">
        <v>0</v>
      </c>
    </row>
    <row r="16" spans="1:14" s="155" customFormat="1" ht="13.5" customHeight="1">
      <c r="A16" s="168">
        <v>11</v>
      </c>
      <c r="B16" s="153" t="s">
        <v>19</v>
      </c>
      <c r="C16" s="153" t="s">
        <v>9</v>
      </c>
      <c r="D16" s="156">
        <f t="shared" si="0"/>
        <v>924</v>
      </c>
      <c r="E16" s="156">
        <v>216</v>
      </c>
      <c r="F16" s="156">
        <v>108</v>
      </c>
      <c r="G16" s="156">
        <v>240</v>
      </c>
      <c r="H16" s="156">
        <v>240</v>
      </c>
      <c r="I16" s="156">
        <v>0</v>
      </c>
      <c r="J16" s="156">
        <v>0</v>
      </c>
      <c r="K16" s="156">
        <v>120</v>
      </c>
      <c r="L16" s="156">
        <v>0</v>
      </c>
      <c r="M16" s="156">
        <v>0</v>
      </c>
      <c r="N16" s="156">
        <v>0</v>
      </c>
    </row>
    <row r="17" spans="1:14" s="155" customFormat="1" ht="11.25" customHeight="1">
      <c r="A17" s="168">
        <v>12</v>
      </c>
      <c r="B17" s="143" t="s">
        <v>145</v>
      </c>
      <c r="C17" s="153" t="s">
        <v>9</v>
      </c>
      <c r="D17" s="156">
        <f t="shared" si="0"/>
        <v>384</v>
      </c>
      <c r="E17" s="156">
        <v>180</v>
      </c>
      <c r="F17" s="156">
        <v>40</v>
      </c>
      <c r="G17" s="156">
        <v>20</v>
      </c>
      <c r="H17" s="156">
        <v>21</v>
      </c>
      <c r="I17" s="156">
        <v>40</v>
      </c>
      <c r="J17" s="156">
        <v>27</v>
      </c>
      <c r="K17" s="156">
        <v>20</v>
      </c>
      <c r="L17" s="156">
        <v>12</v>
      </c>
      <c r="M17" s="156">
        <v>12</v>
      </c>
      <c r="N17" s="156">
        <v>12</v>
      </c>
    </row>
    <row r="18" spans="1:14" s="155" customFormat="1" ht="24">
      <c r="A18" s="168">
        <v>13</v>
      </c>
      <c r="B18" s="153" t="s">
        <v>146</v>
      </c>
      <c r="C18" s="154" t="s">
        <v>9</v>
      </c>
      <c r="D18" s="156">
        <f t="shared" si="0"/>
        <v>10992</v>
      </c>
      <c r="E18" s="156">
        <v>2160</v>
      </c>
      <c r="F18" s="156">
        <v>576</v>
      </c>
      <c r="G18" s="156">
        <v>1440</v>
      </c>
      <c r="H18" s="156">
        <v>1440</v>
      </c>
      <c r="I18" s="156">
        <v>864</v>
      </c>
      <c r="J18" s="156">
        <v>1152</v>
      </c>
      <c r="K18" s="156">
        <v>1440</v>
      </c>
      <c r="L18" s="156">
        <v>720</v>
      </c>
      <c r="M18" s="156">
        <v>1200</v>
      </c>
      <c r="N18" s="156">
        <v>0</v>
      </c>
    </row>
    <row r="19" spans="1:14" s="155" customFormat="1">
      <c r="A19" s="168">
        <v>14</v>
      </c>
      <c r="B19" s="143" t="s">
        <v>115</v>
      </c>
      <c r="C19" s="154" t="s">
        <v>9</v>
      </c>
      <c r="D19" s="156">
        <f t="shared" si="0"/>
        <v>622</v>
      </c>
      <c r="E19" s="156">
        <v>150</v>
      </c>
      <c r="F19" s="156">
        <v>60</v>
      </c>
      <c r="G19" s="156">
        <v>60</v>
      </c>
      <c r="H19" s="156">
        <v>30</v>
      </c>
      <c r="I19" s="156">
        <v>40</v>
      </c>
      <c r="J19" s="156">
        <v>40</v>
      </c>
      <c r="K19" s="156">
        <v>120</v>
      </c>
      <c r="L19" s="156">
        <v>60</v>
      </c>
      <c r="M19" s="156">
        <v>50</v>
      </c>
      <c r="N19" s="156">
        <v>12</v>
      </c>
    </row>
    <row r="20" spans="1:14" s="155" customFormat="1" ht="24">
      <c r="A20" s="168">
        <v>15</v>
      </c>
      <c r="B20" s="153" t="s">
        <v>116</v>
      </c>
      <c r="C20" s="154" t="s">
        <v>9</v>
      </c>
      <c r="D20" s="156">
        <f t="shared" si="0"/>
        <v>519</v>
      </c>
      <c r="E20" s="156">
        <v>180</v>
      </c>
      <c r="F20" s="156">
        <v>50</v>
      </c>
      <c r="G20" s="156">
        <v>25</v>
      </c>
      <c r="H20" s="156">
        <v>30</v>
      </c>
      <c r="I20" s="156">
        <v>60</v>
      </c>
      <c r="J20" s="156">
        <v>40</v>
      </c>
      <c r="K20" s="156">
        <v>40</v>
      </c>
      <c r="L20" s="156">
        <v>40</v>
      </c>
      <c r="M20" s="156">
        <v>50</v>
      </c>
      <c r="N20" s="156">
        <v>4</v>
      </c>
    </row>
    <row r="21" spans="1:14" s="155" customFormat="1" ht="14.25" customHeight="1">
      <c r="A21" s="168">
        <v>16</v>
      </c>
      <c r="B21" s="171" t="s">
        <v>153</v>
      </c>
      <c r="C21" s="154" t="s">
        <v>9</v>
      </c>
      <c r="D21" s="156">
        <f t="shared" si="0"/>
        <v>360</v>
      </c>
      <c r="E21" s="156">
        <v>108</v>
      </c>
      <c r="F21" s="156">
        <v>12</v>
      </c>
      <c r="G21" s="156">
        <v>60</v>
      </c>
      <c r="H21" s="156">
        <v>12</v>
      </c>
      <c r="I21" s="156">
        <v>24</v>
      </c>
      <c r="J21" s="156">
        <v>36</v>
      </c>
      <c r="K21" s="156">
        <v>60</v>
      </c>
      <c r="L21" s="156">
        <v>24</v>
      </c>
      <c r="M21" s="156">
        <v>12</v>
      </c>
      <c r="N21" s="156">
        <v>12</v>
      </c>
    </row>
    <row r="22" spans="1:14" s="155" customFormat="1" ht="12" customHeight="1">
      <c r="A22" s="168">
        <v>17</v>
      </c>
      <c r="B22" s="171" t="s">
        <v>154</v>
      </c>
      <c r="C22" s="154" t="s">
        <v>9</v>
      </c>
      <c r="D22" s="156">
        <f t="shared" si="0"/>
        <v>275</v>
      </c>
      <c r="E22" s="156">
        <v>162</v>
      </c>
      <c r="F22" s="156">
        <v>0</v>
      </c>
      <c r="G22" s="156">
        <v>10</v>
      </c>
      <c r="H22" s="156">
        <v>0</v>
      </c>
      <c r="I22" s="156">
        <v>20</v>
      </c>
      <c r="J22" s="156">
        <v>54</v>
      </c>
      <c r="K22" s="156">
        <v>0</v>
      </c>
      <c r="L22" s="156">
        <v>20</v>
      </c>
      <c r="M22" s="156">
        <v>9</v>
      </c>
      <c r="N22" s="156">
        <v>0</v>
      </c>
    </row>
    <row r="23" spans="1:14" s="155" customFormat="1">
      <c r="A23" s="168">
        <v>18</v>
      </c>
      <c r="B23" s="143" t="s">
        <v>25</v>
      </c>
      <c r="C23" s="154" t="s">
        <v>9</v>
      </c>
      <c r="D23" s="156">
        <f t="shared" si="0"/>
        <v>261</v>
      </c>
      <c r="E23" s="156">
        <v>100</v>
      </c>
      <c r="F23" s="156">
        <v>30</v>
      </c>
      <c r="G23" s="156">
        <v>50</v>
      </c>
      <c r="H23" s="156">
        <v>18</v>
      </c>
      <c r="I23" s="156">
        <v>10</v>
      </c>
      <c r="J23" s="156">
        <v>35</v>
      </c>
      <c r="K23" s="156">
        <v>0</v>
      </c>
      <c r="L23" s="156">
        <v>10</v>
      </c>
      <c r="M23" s="156">
        <v>4</v>
      </c>
      <c r="N23" s="156">
        <v>4</v>
      </c>
    </row>
    <row r="24" spans="1:14" s="155" customFormat="1" ht="14.25" customHeight="1">
      <c r="A24" s="168">
        <v>19</v>
      </c>
      <c r="B24" s="153" t="s">
        <v>26</v>
      </c>
      <c r="C24" s="154" t="s">
        <v>9</v>
      </c>
      <c r="D24" s="156">
        <f t="shared" si="0"/>
        <v>78</v>
      </c>
      <c r="E24" s="156">
        <v>30</v>
      </c>
      <c r="F24" s="156">
        <v>15</v>
      </c>
      <c r="G24" s="156">
        <v>5</v>
      </c>
      <c r="H24" s="156">
        <v>10</v>
      </c>
      <c r="I24" s="156">
        <v>0</v>
      </c>
      <c r="J24" s="156">
        <v>6</v>
      </c>
      <c r="K24" s="156">
        <v>5</v>
      </c>
      <c r="L24" s="156">
        <v>2</v>
      </c>
      <c r="M24" s="156">
        <v>5</v>
      </c>
      <c r="N24" s="156">
        <v>0</v>
      </c>
    </row>
    <row r="25" spans="1:14" s="155" customFormat="1" ht="13.5" customHeight="1">
      <c r="A25" s="168">
        <v>20</v>
      </c>
      <c r="B25" s="153" t="s">
        <v>39</v>
      </c>
      <c r="C25" s="154" t="s">
        <v>9</v>
      </c>
      <c r="D25" s="156">
        <f t="shared" si="0"/>
        <v>68</v>
      </c>
      <c r="E25" s="156">
        <v>30</v>
      </c>
      <c r="F25" s="156">
        <v>15</v>
      </c>
      <c r="G25" s="156">
        <v>5</v>
      </c>
      <c r="H25" s="156">
        <v>5</v>
      </c>
      <c r="I25" s="156">
        <v>6</v>
      </c>
      <c r="J25" s="156">
        <v>0</v>
      </c>
      <c r="K25" s="156">
        <v>5</v>
      </c>
      <c r="L25" s="156">
        <v>2</v>
      </c>
      <c r="M25" s="156">
        <v>0</v>
      </c>
      <c r="N25" s="156">
        <v>0</v>
      </c>
    </row>
    <row r="26" spans="1:14" s="155" customFormat="1" ht="13.5" customHeight="1">
      <c r="A26" s="168">
        <v>21</v>
      </c>
      <c r="B26" s="153" t="s">
        <v>117</v>
      </c>
      <c r="C26" s="154" t="s">
        <v>28</v>
      </c>
      <c r="D26" s="156">
        <f t="shared" si="0"/>
        <v>455</v>
      </c>
      <c r="E26" s="156">
        <v>270</v>
      </c>
      <c r="F26" s="156">
        <v>30</v>
      </c>
      <c r="G26" s="156">
        <v>10</v>
      </c>
      <c r="H26" s="156">
        <v>22</v>
      </c>
      <c r="I26" s="156">
        <v>15</v>
      </c>
      <c r="J26" s="156">
        <v>36</v>
      </c>
      <c r="K26" s="156">
        <v>15</v>
      </c>
      <c r="L26" s="156">
        <v>15</v>
      </c>
      <c r="M26" s="156">
        <v>30</v>
      </c>
      <c r="N26" s="156">
        <v>12</v>
      </c>
    </row>
    <row r="27" spans="1:14" s="155" customFormat="1" ht="14.25" customHeight="1">
      <c r="A27" s="168">
        <v>22</v>
      </c>
      <c r="B27" s="153" t="s">
        <v>118</v>
      </c>
      <c r="C27" s="154" t="s">
        <v>28</v>
      </c>
      <c r="D27" s="156">
        <f t="shared" si="0"/>
        <v>500</v>
      </c>
      <c r="E27" s="156">
        <v>180</v>
      </c>
      <c r="F27" s="156">
        <v>30</v>
      </c>
      <c r="G27" s="156">
        <v>10</v>
      </c>
      <c r="H27" s="156">
        <v>30</v>
      </c>
      <c r="I27" s="156">
        <v>40</v>
      </c>
      <c r="J27" s="156">
        <v>50</v>
      </c>
      <c r="K27" s="156">
        <v>100</v>
      </c>
      <c r="L27" s="156">
        <v>20</v>
      </c>
      <c r="M27" s="156">
        <v>20</v>
      </c>
      <c r="N27" s="156">
        <v>20</v>
      </c>
    </row>
    <row r="28" spans="1:14" s="155" customFormat="1" ht="12.75" customHeight="1">
      <c r="A28" s="168">
        <v>23</v>
      </c>
      <c r="B28" s="143" t="s">
        <v>119</v>
      </c>
      <c r="C28" s="154" t="s">
        <v>28</v>
      </c>
      <c r="D28" s="156">
        <f t="shared" si="0"/>
        <v>570</v>
      </c>
      <c r="E28" s="156">
        <v>270</v>
      </c>
      <c r="F28" s="156">
        <v>50</v>
      </c>
      <c r="G28" s="156">
        <v>70</v>
      </c>
      <c r="H28" s="156">
        <v>40</v>
      </c>
      <c r="I28" s="156">
        <v>40</v>
      </c>
      <c r="J28" s="156">
        <v>60</v>
      </c>
      <c r="K28" s="156">
        <v>0</v>
      </c>
      <c r="L28" s="156">
        <v>20</v>
      </c>
      <c r="M28" s="156">
        <v>20</v>
      </c>
      <c r="N28" s="156">
        <v>0</v>
      </c>
    </row>
    <row r="29" spans="1:14" s="155" customFormat="1">
      <c r="A29" s="168">
        <v>24</v>
      </c>
      <c r="B29" s="153" t="s">
        <v>57</v>
      </c>
      <c r="C29" s="143" t="s">
        <v>28</v>
      </c>
      <c r="D29" s="156">
        <f t="shared" si="0"/>
        <v>2752</v>
      </c>
      <c r="E29" s="156">
        <v>0</v>
      </c>
      <c r="F29" s="156">
        <v>0</v>
      </c>
      <c r="G29" s="156">
        <v>512</v>
      </c>
      <c r="H29" s="156">
        <v>0</v>
      </c>
      <c r="I29" s="156">
        <v>640</v>
      </c>
      <c r="J29" s="156">
        <v>768</v>
      </c>
      <c r="K29" s="156">
        <v>0</v>
      </c>
      <c r="L29" s="156">
        <v>512</v>
      </c>
      <c r="M29" s="156">
        <v>192</v>
      </c>
      <c r="N29" s="156">
        <v>128</v>
      </c>
    </row>
    <row r="30" spans="1:14" s="155" customFormat="1">
      <c r="A30" s="168">
        <v>25</v>
      </c>
      <c r="B30" s="153" t="s">
        <v>30</v>
      </c>
      <c r="C30" s="143" t="s">
        <v>28</v>
      </c>
      <c r="D30" s="156">
        <f t="shared" si="0"/>
        <v>5248</v>
      </c>
      <c r="E30" s="156">
        <v>3456</v>
      </c>
      <c r="F30" s="156">
        <v>0</v>
      </c>
      <c r="G30" s="156">
        <v>288</v>
      </c>
      <c r="H30" s="156">
        <v>0</v>
      </c>
      <c r="I30" s="156">
        <v>480</v>
      </c>
      <c r="J30" s="156">
        <v>384</v>
      </c>
      <c r="K30" s="156">
        <v>96</v>
      </c>
      <c r="L30" s="156">
        <v>288</v>
      </c>
      <c r="M30" s="156">
        <v>192</v>
      </c>
      <c r="N30" s="156">
        <v>64</v>
      </c>
    </row>
    <row r="31" spans="1:14" s="155" customFormat="1">
      <c r="A31" s="168">
        <v>26</v>
      </c>
      <c r="B31" s="153" t="s">
        <v>155</v>
      </c>
      <c r="C31" s="143" t="s">
        <v>9</v>
      </c>
      <c r="D31" s="156">
        <f t="shared" si="0"/>
        <v>458</v>
      </c>
      <c r="E31" s="156">
        <v>0</v>
      </c>
      <c r="F31" s="156">
        <v>50</v>
      </c>
      <c r="G31" s="156">
        <v>24</v>
      </c>
      <c r="H31" s="156">
        <v>72</v>
      </c>
      <c r="I31" s="156">
        <v>120</v>
      </c>
      <c r="J31" s="156">
        <v>96</v>
      </c>
      <c r="K31" s="156">
        <v>96</v>
      </c>
      <c r="L31" s="156">
        <v>0</v>
      </c>
      <c r="M31" s="156">
        <v>0</v>
      </c>
      <c r="N31" s="156">
        <v>0</v>
      </c>
    </row>
    <row r="32" spans="1:14" s="155" customFormat="1">
      <c r="A32" s="168">
        <v>27</v>
      </c>
      <c r="B32" s="153" t="s">
        <v>147</v>
      </c>
      <c r="C32" s="153" t="s">
        <v>9</v>
      </c>
      <c r="D32" s="156">
        <f t="shared" si="0"/>
        <v>163</v>
      </c>
      <c r="E32" s="156">
        <v>108</v>
      </c>
      <c r="F32" s="156">
        <v>12</v>
      </c>
      <c r="G32" s="156">
        <v>5</v>
      </c>
      <c r="H32" s="156">
        <v>6</v>
      </c>
      <c r="I32" s="156">
        <v>6</v>
      </c>
      <c r="J32" s="156">
        <v>5</v>
      </c>
      <c r="K32" s="156">
        <v>12</v>
      </c>
      <c r="L32" s="156">
        <v>4</v>
      </c>
      <c r="M32" s="156">
        <v>4</v>
      </c>
      <c r="N32" s="156">
        <v>1</v>
      </c>
    </row>
    <row r="33" spans="1:14" s="155" customFormat="1">
      <c r="A33" s="168">
        <v>28</v>
      </c>
      <c r="B33" s="153" t="s">
        <v>152</v>
      </c>
      <c r="C33" s="153" t="s">
        <v>9</v>
      </c>
      <c r="D33" s="156">
        <v>88</v>
      </c>
      <c r="E33" s="156">
        <v>0</v>
      </c>
      <c r="F33" s="156">
        <v>0</v>
      </c>
      <c r="G33" s="156">
        <v>0</v>
      </c>
      <c r="H33" s="156">
        <v>0</v>
      </c>
      <c r="I33" s="156">
        <v>40</v>
      </c>
      <c r="J33" s="156">
        <v>48</v>
      </c>
      <c r="K33" s="156">
        <v>0</v>
      </c>
      <c r="L33" s="156">
        <v>0</v>
      </c>
      <c r="M33" s="156">
        <v>0</v>
      </c>
      <c r="N33" s="156">
        <v>0</v>
      </c>
    </row>
    <row r="34" spans="1:14" s="155" customFormat="1">
      <c r="A34" s="168">
        <v>29</v>
      </c>
      <c r="B34" s="153" t="s">
        <v>157</v>
      </c>
      <c r="C34" s="162" t="s">
        <v>9</v>
      </c>
      <c r="D34" s="156">
        <f t="shared" si="0"/>
        <v>145</v>
      </c>
      <c r="E34" s="164">
        <v>50</v>
      </c>
      <c r="F34" s="156">
        <v>30</v>
      </c>
      <c r="G34" s="156">
        <v>15</v>
      </c>
      <c r="H34" s="156">
        <v>0</v>
      </c>
      <c r="I34" s="156">
        <v>0</v>
      </c>
      <c r="J34" s="156">
        <v>50</v>
      </c>
      <c r="K34" s="156">
        <v>0</v>
      </c>
      <c r="L34" s="156">
        <v>0</v>
      </c>
      <c r="M34" s="156">
        <v>0</v>
      </c>
      <c r="N34" s="156">
        <v>0</v>
      </c>
    </row>
    <row r="35" spans="1:14" s="155" customFormat="1">
      <c r="A35" s="168">
        <v>30</v>
      </c>
      <c r="B35" s="143" t="s">
        <v>156</v>
      </c>
      <c r="C35" s="162" t="s">
        <v>9</v>
      </c>
      <c r="D35" s="156">
        <f t="shared" si="0"/>
        <v>136</v>
      </c>
      <c r="E35" s="156">
        <v>50</v>
      </c>
      <c r="F35" s="156">
        <v>6</v>
      </c>
      <c r="G35" s="156">
        <v>10</v>
      </c>
      <c r="H35" s="156">
        <v>0</v>
      </c>
      <c r="I35" s="156">
        <v>20</v>
      </c>
      <c r="J35" s="156">
        <v>50</v>
      </c>
      <c r="K35" s="156">
        <v>0</v>
      </c>
      <c r="L35" s="156">
        <v>0</v>
      </c>
      <c r="M35" s="156">
        <v>0</v>
      </c>
      <c r="N35" s="156">
        <v>0</v>
      </c>
    </row>
    <row r="36" spans="1:14" s="155" customFormat="1">
      <c r="A36" s="168">
        <v>31</v>
      </c>
      <c r="B36" s="153" t="s">
        <v>121</v>
      </c>
      <c r="C36" s="153" t="s">
        <v>9</v>
      </c>
      <c r="D36" s="156">
        <f t="shared" si="0"/>
        <v>83</v>
      </c>
      <c r="E36" s="163">
        <v>12</v>
      </c>
      <c r="F36" s="163">
        <v>0</v>
      </c>
      <c r="G36" s="163">
        <v>0</v>
      </c>
      <c r="H36" s="163">
        <v>6</v>
      </c>
      <c r="I36" s="163">
        <v>20</v>
      </c>
      <c r="J36" s="163">
        <v>10</v>
      </c>
      <c r="K36" s="163">
        <v>30</v>
      </c>
      <c r="L36" s="163">
        <v>5</v>
      </c>
      <c r="M36" s="163">
        <v>0</v>
      </c>
      <c r="N36" s="163">
        <v>0</v>
      </c>
    </row>
    <row r="37" spans="1:14" s="155" customFormat="1">
      <c r="A37" s="168">
        <v>32</v>
      </c>
      <c r="B37" s="153" t="s">
        <v>120</v>
      </c>
      <c r="C37" s="153" t="s">
        <v>9</v>
      </c>
      <c r="D37" s="156">
        <f t="shared" si="0"/>
        <v>121</v>
      </c>
      <c r="E37" s="163">
        <v>0</v>
      </c>
      <c r="F37" s="163">
        <v>5</v>
      </c>
      <c r="G37" s="163">
        <v>0</v>
      </c>
      <c r="H37" s="163">
        <v>0</v>
      </c>
      <c r="I37" s="163">
        <v>36</v>
      </c>
      <c r="J37" s="163">
        <v>30</v>
      </c>
      <c r="K37" s="163">
        <v>50</v>
      </c>
      <c r="L37" s="163">
        <v>0</v>
      </c>
      <c r="M37" s="163">
        <v>0</v>
      </c>
      <c r="N37" s="163">
        <v>0</v>
      </c>
    </row>
    <row r="38" spans="1:14" s="155" customFormat="1">
      <c r="A38" s="168">
        <v>33</v>
      </c>
      <c r="B38" s="153" t="s">
        <v>48</v>
      </c>
      <c r="C38" s="153" t="s">
        <v>35</v>
      </c>
      <c r="D38" s="156">
        <f t="shared" si="0"/>
        <v>66</v>
      </c>
      <c r="E38" s="163">
        <v>10</v>
      </c>
      <c r="F38" s="163">
        <v>30</v>
      </c>
      <c r="G38" s="163">
        <v>0</v>
      </c>
      <c r="H38" s="163">
        <v>10</v>
      </c>
      <c r="I38" s="163">
        <v>0</v>
      </c>
      <c r="J38" s="163">
        <v>6</v>
      </c>
      <c r="K38" s="163">
        <v>0</v>
      </c>
      <c r="L38" s="163">
        <v>4</v>
      </c>
      <c r="M38" s="163">
        <v>6</v>
      </c>
      <c r="N38" s="163">
        <v>0</v>
      </c>
    </row>
    <row r="39" spans="1:14" s="155" customFormat="1">
      <c r="A39" s="168">
        <v>34</v>
      </c>
      <c r="B39" s="153" t="s">
        <v>88</v>
      </c>
      <c r="C39" s="153" t="s">
        <v>9</v>
      </c>
      <c r="D39" s="156">
        <f t="shared" si="0"/>
        <v>2</v>
      </c>
      <c r="E39" s="163">
        <v>0</v>
      </c>
      <c r="F39" s="163">
        <v>0</v>
      </c>
      <c r="G39" s="163">
        <v>0</v>
      </c>
      <c r="H39" s="163">
        <v>0</v>
      </c>
      <c r="I39" s="163">
        <v>2</v>
      </c>
      <c r="J39" s="163">
        <v>0</v>
      </c>
      <c r="K39" s="163">
        <v>0</v>
      </c>
      <c r="L39" s="163">
        <v>0</v>
      </c>
      <c r="M39" s="163">
        <v>0</v>
      </c>
      <c r="N39" s="163">
        <v>0</v>
      </c>
    </row>
    <row r="40" spans="1:14" s="155" customFormat="1">
      <c r="A40" s="168">
        <v>35</v>
      </c>
      <c r="B40" s="153" t="s">
        <v>142</v>
      </c>
      <c r="C40" s="153" t="s">
        <v>9</v>
      </c>
      <c r="D40" s="156">
        <f t="shared" si="0"/>
        <v>22</v>
      </c>
      <c r="E40" s="163">
        <v>10</v>
      </c>
      <c r="F40" s="163">
        <v>0</v>
      </c>
      <c r="G40" s="163">
        <v>0</v>
      </c>
      <c r="H40" s="163">
        <v>3</v>
      </c>
      <c r="I40" s="163">
        <v>4</v>
      </c>
      <c r="J40" s="163">
        <v>1</v>
      </c>
      <c r="K40" s="163">
        <v>1</v>
      </c>
      <c r="L40" s="163">
        <v>0</v>
      </c>
      <c r="M40" s="163">
        <v>3</v>
      </c>
      <c r="N40" s="163">
        <v>0</v>
      </c>
    </row>
    <row r="41" spans="1:14" s="155" customFormat="1">
      <c r="A41" s="168">
        <v>36</v>
      </c>
      <c r="B41" s="153" t="s">
        <v>93</v>
      </c>
      <c r="C41" s="153" t="s">
        <v>9</v>
      </c>
      <c r="D41" s="156">
        <f t="shared" si="0"/>
        <v>27</v>
      </c>
      <c r="E41" s="163">
        <v>5</v>
      </c>
      <c r="F41" s="163">
        <v>0</v>
      </c>
      <c r="G41" s="163">
        <v>0</v>
      </c>
      <c r="H41" s="163">
        <v>3</v>
      </c>
      <c r="I41" s="163">
        <v>4</v>
      </c>
      <c r="J41" s="163">
        <v>2</v>
      </c>
      <c r="K41" s="163">
        <v>10</v>
      </c>
      <c r="L41" s="163">
        <v>0</v>
      </c>
      <c r="M41" s="163">
        <v>3</v>
      </c>
      <c r="N41" s="163">
        <v>0</v>
      </c>
    </row>
    <row r="42" spans="1:14" s="155" customFormat="1">
      <c r="A42" s="168">
        <v>37</v>
      </c>
      <c r="B42" s="143" t="s">
        <v>158</v>
      </c>
      <c r="C42" s="153" t="s">
        <v>9</v>
      </c>
      <c r="D42" s="156">
        <f t="shared" si="0"/>
        <v>27</v>
      </c>
      <c r="E42" s="163">
        <v>0</v>
      </c>
      <c r="F42" s="163">
        <v>0</v>
      </c>
      <c r="G42" s="163">
        <v>0</v>
      </c>
      <c r="H42" s="163">
        <v>0</v>
      </c>
      <c r="I42" s="163">
        <v>0</v>
      </c>
      <c r="J42" s="163">
        <v>0</v>
      </c>
      <c r="K42" s="163">
        <v>0</v>
      </c>
      <c r="L42" s="163">
        <v>10</v>
      </c>
      <c r="M42" s="163">
        <v>2</v>
      </c>
      <c r="N42" s="163">
        <v>15</v>
      </c>
    </row>
    <row r="43" spans="1:14" s="155" customFormat="1">
      <c r="A43" s="168">
        <v>38</v>
      </c>
      <c r="B43" s="143" t="s">
        <v>122</v>
      </c>
      <c r="C43" s="153" t="s">
        <v>9</v>
      </c>
      <c r="D43" s="156">
        <f t="shared" si="0"/>
        <v>16</v>
      </c>
      <c r="E43" s="163">
        <v>0</v>
      </c>
      <c r="F43" s="163">
        <v>0</v>
      </c>
      <c r="G43" s="163">
        <v>0</v>
      </c>
      <c r="H43" s="163">
        <v>0</v>
      </c>
      <c r="I43" s="163">
        <v>0</v>
      </c>
      <c r="J43" s="163">
        <v>0</v>
      </c>
      <c r="K43" s="163">
        <v>0</v>
      </c>
      <c r="L43" s="163">
        <v>0</v>
      </c>
      <c r="M43" s="163">
        <v>0</v>
      </c>
      <c r="N43" s="163">
        <v>16</v>
      </c>
    </row>
    <row r="44" spans="1:14" s="155" customFormat="1">
      <c r="A44" s="168">
        <v>39</v>
      </c>
      <c r="B44" s="143" t="s">
        <v>143</v>
      </c>
      <c r="C44" s="153" t="s">
        <v>9</v>
      </c>
      <c r="D44" s="156">
        <f t="shared" si="0"/>
        <v>80</v>
      </c>
      <c r="E44" s="163">
        <v>0</v>
      </c>
      <c r="F44" s="163">
        <v>0</v>
      </c>
      <c r="G44" s="163">
        <v>0</v>
      </c>
      <c r="H44" s="163">
        <v>0</v>
      </c>
      <c r="I44" s="163">
        <v>0</v>
      </c>
      <c r="J44" s="163">
        <v>0</v>
      </c>
      <c r="K44" s="163">
        <v>0</v>
      </c>
      <c r="L44" s="163">
        <v>0</v>
      </c>
      <c r="M44" s="163">
        <v>80</v>
      </c>
      <c r="N44" s="163">
        <v>0</v>
      </c>
    </row>
    <row r="45" spans="1:14" s="155" customFormat="1">
      <c r="A45" s="168">
        <v>40</v>
      </c>
      <c r="B45" s="157" t="s">
        <v>123</v>
      </c>
      <c r="C45" s="153" t="s">
        <v>9</v>
      </c>
      <c r="D45" s="156">
        <f t="shared" si="0"/>
        <v>42</v>
      </c>
      <c r="E45" s="163">
        <v>30</v>
      </c>
      <c r="F45" s="163">
        <v>0</v>
      </c>
      <c r="G45" s="163">
        <v>0</v>
      </c>
      <c r="H45" s="163">
        <v>12</v>
      </c>
      <c r="I45" s="163">
        <v>0</v>
      </c>
      <c r="J45" s="163">
        <v>0</v>
      </c>
      <c r="K45" s="163">
        <v>0</v>
      </c>
      <c r="L45" s="163">
        <v>0</v>
      </c>
      <c r="M45" s="163">
        <v>0</v>
      </c>
      <c r="N45" s="163">
        <v>0</v>
      </c>
    </row>
    <row r="46" spans="1:14" s="155" customFormat="1">
      <c r="A46" s="168">
        <v>41</v>
      </c>
      <c r="B46" s="143" t="s">
        <v>124</v>
      </c>
      <c r="C46" s="153" t="s">
        <v>9</v>
      </c>
      <c r="D46" s="156">
        <f t="shared" si="0"/>
        <v>108</v>
      </c>
      <c r="E46" s="163">
        <v>90</v>
      </c>
      <c r="F46" s="163">
        <v>0</v>
      </c>
      <c r="G46" s="163">
        <v>0</v>
      </c>
      <c r="H46" s="163">
        <v>6</v>
      </c>
      <c r="I46" s="163">
        <v>0</v>
      </c>
      <c r="J46" s="163">
        <v>0</v>
      </c>
      <c r="K46" s="163">
        <v>12</v>
      </c>
      <c r="L46" s="163">
        <v>0</v>
      </c>
      <c r="M46" s="163">
        <v>0</v>
      </c>
      <c r="N46" s="163">
        <v>0</v>
      </c>
    </row>
    <row r="47" spans="1:14" s="155" customFormat="1">
      <c r="A47" s="168">
        <v>42</v>
      </c>
      <c r="B47" s="143" t="s">
        <v>125</v>
      </c>
      <c r="C47" s="153" t="s">
        <v>9</v>
      </c>
      <c r="D47" s="156">
        <f t="shared" si="0"/>
        <v>39</v>
      </c>
      <c r="E47" s="163">
        <v>0</v>
      </c>
      <c r="F47" s="163">
        <v>0</v>
      </c>
      <c r="G47" s="163">
        <v>0</v>
      </c>
      <c r="H47" s="163">
        <v>3</v>
      </c>
      <c r="I47" s="163">
        <v>15</v>
      </c>
      <c r="J47" s="163">
        <v>12</v>
      </c>
      <c r="K47" s="163">
        <v>0</v>
      </c>
      <c r="L47" s="163">
        <v>5</v>
      </c>
      <c r="M47" s="163">
        <v>4</v>
      </c>
      <c r="N47" s="163">
        <v>0</v>
      </c>
    </row>
    <row r="48" spans="1:14" s="155" customFormat="1">
      <c r="A48" s="168">
        <v>43</v>
      </c>
      <c r="B48" s="143" t="s">
        <v>159</v>
      </c>
      <c r="C48" s="153" t="s">
        <v>9</v>
      </c>
      <c r="D48" s="156">
        <f t="shared" si="0"/>
        <v>86</v>
      </c>
      <c r="E48" s="163">
        <v>45</v>
      </c>
      <c r="F48" s="163">
        <v>15</v>
      </c>
      <c r="G48" s="163">
        <v>0</v>
      </c>
      <c r="H48" s="163">
        <v>3</v>
      </c>
      <c r="I48" s="163">
        <v>0</v>
      </c>
      <c r="J48" s="163">
        <v>12</v>
      </c>
      <c r="K48" s="163">
        <v>0</v>
      </c>
      <c r="L48" s="163">
        <v>10</v>
      </c>
      <c r="M48" s="163">
        <v>0</v>
      </c>
      <c r="N48" s="163">
        <v>1</v>
      </c>
    </row>
    <row r="49" spans="1:14" s="155" customFormat="1">
      <c r="A49" s="168">
        <v>44</v>
      </c>
      <c r="B49" s="143" t="s">
        <v>44</v>
      </c>
      <c r="C49" s="153" t="s">
        <v>9</v>
      </c>
      <c r="D49" s="156">
        <f t="shared" si="0"/>
        <v>85</v>
      </c>
      <c r="E49" s="163">
        <v>20</v>
      </c>
      <c r="F49" s="163">
        <v>15</v>
      </c>
      <c r="G49" s="163">
        <v>10</v>
      </c>
      <c r="H49" s="163">
        <v>8</v>
      </c>
      <c r="I49" s="163">
        <v>6</v>
      </c>
      <c r="J49" s="163">
        <v>6</v>
      </c>
      <c r="K49" s="163">
        <v>10</v>
      </c>
      <c r="L49" s="163">
        <v>5</v>
      </c>
      <c r="M49" s="163">
        <v>5</v>
      </c>
      <c r="N49" s="163">
        <v>0</v>
      </c>
    </row>
    <row r="50" spans="1:14" s="155" customFormat="1">
      <c r="A50" s="168">
        <v>45</v>
      </c>
      <c r="B50" s="143" t="s">
        <v>42</v>
      </c>
      <c r="C50" s="153" t="s">
        <v>9</v>
      </c>
      <c r="D50" s="156">
        <f t="shared" si="0"/>
        <v>54</v>
      </c>
      <c r="E50" s="163">
        <v>20</v>
      </c>
      <c r="F50" s="163">
        <v>10</v>
      </c>
      <c r="G50" s="163">
        <v>5</v>
      </c>
      <c r="H50" s="163">
        <v>5</v>
      </c>
      <c r="I50" s="163">
        <v>6</v>
      </c>
      <c r="J50" s="163">
        <v>4</v>
      </c>
      <c r="K50" s="163">
        <v>0</v>
      </c>
      <c r="L50" s="163">
        <v>4</v>
      </c>
      <c r="M50" s="163">
        <v>0</v>
      </c>
      <c r="N50" s="163">
        <v>0</v>
      </c>
    </row>
    <row r="51" spans="1:14" s="155" customFormat="1">
      <c r="A51" s="168">
        <v>46</v>
      </c>
      <c r="B51" s="143" t="s">
        <v>43</v>
      </c>
      <c r="C51" s="153" t="s">
        <v>9</v>
      </c>
      <c r="D51" s="156">
        <f t="shared" si="0"/>
        <v>24</v>
      </c>
      <c r="E51" s="163">
        <v>10</v>
      </c>
      <c r="F51" s="163">
        <v>0</v>
      </c>
      <c r="G51" s="163">
        <v>0</v>
      </c>
      <c r="H51" s="163">
        <v>8</v>
      </c>
      <c r="I51" s="163">
        <v>0</v>
      </c>
      <c r="J51" s="163">
        <v>6</v>
      </c>
      <c r="K51" s="163">
        <v>0</v>
      </c>
      <c r="L51" s="163">
        <v>0</v>
      </c>
      <c r="M51" s="163">
        <v>0</v>
      </c>
      <c r="N51" s="163">
        <v>0</v>
      </c>
    </row>
    <row r="52" spans="1:14" s="155" customFormat="1">
      <c r="A52" s="168">
        <v>47</v>
      </c>
      <c r="B52" s="143" t="s">
        <v>47</v>
      </c>
      <c r="C52" s="153" t="s">
        <v>9</v>
      </c>
      <c r="D52" s="156">
        <f t="shared" si="0"/>
        <v>86</v>
      </c>
      <c r="E52" s="163">
        <v>15</v>
      </c>
      <c r="F52" s="163">
        <v>15</v>
      </c>
      <c r="G52" s="163">
        <v>20</v>
      </c>
      <c r="H52" s="163">
        <v>6</v>
      </c>
      <c r="I52" s="163">
        <v>10</v>
      </c>
      <c r="J52" s="163">
        <v>10</v>
      </c>
      <c r="K52" s="163">
        <v>2</v>
      </c>
      <c r="L52" s="163">
        <v>4</v>
      </c>
      <c r="M52" s="163">
        <v>3</v>
      </c>
      <c r="N52" s="163">
        <v>1</v>
      </c>
    </row>
    <row r="53" spans="1:14" s="155" customFormat="1">
      <c r="A53" s="168">
        <v>48</v>
      </c>
      <c r="B53" s="143" t="s">
        <v>126</v>
      </c>
      <c r="C53" s="153" t="s">
        <v>9</v>
      </c>
      <c r="D53" s="156">
        <f t="shared" si="0"/>
        <v>84</v>
      </c>
      <c r="E53" s="163">
        <v>30</v>
      </c>
      <c r="F53" s="163">
        <v>0</v>
      </c>
      <c r="G53" s="163">
        <v>10</v>
      </c>
      <c r="H53" s="163">
        <v>0</v>
      </c>
      <c r="I53" s="163">
        <v>10</v>
      </c>
      <c r="J53" s="163">
        <v>4</v>
      </c>
      <c r="K53" s="163">
        <v>30</v>
      </c>
      <c r="L53" s="163">
        <v>0</v>
      </c>
      <c r="M53" s="163">
        <v>0</v>
      </c>
      <c r="N53" s="163">
        <v>0</v>
      </c>
    </row>
    <row r="54" spans="1:14" s="155" customFormat="1">
      <c r="A54" s="168">
        <v>49</v>
      </c>
      <c r="B54" s="143" t="s">
        <v>127</v>
      </c>
      <c r="C54" s="153" t="s">
        <v>9</v>
      </c>
      <c r="D54" s="156">
        <f t="shared" si="0"/>
        <v>170</v>
      </c>
      <c r="E54" s="163">
        <v>0</v>
      </c>
      <c r="F54" s="163">
        <v>0</v>
      </c>
      <c r="G54" s="163">
        <v>0</v>
      </c>
      <c r="H54" s="163">
        <v>20</v>
      </c>
      <c r="I54" s="163">
        <v>0</v>
      </c>
      <c r="J54" s="163">
        <v>0</v>
      </c>
      <c r="K54" s="163">
        <v>0</v>
      </c>
      <c r="L54" s="163">
        <v>100</v>
      </c>
      <c r="M54" s="163">
        <v>50</v>
      </c>
      <c r="N54" s="163">
        <v>0</v>
      </c>
    </row>
    <row r="55" spans="1:14" s="155" customFormat="1">
      <c r="A55" s="168">
        <v>50</v>
      </c>
      <c r="B55" s="157" t="s">
        <v>128</v>
      </c>
      <c r="C55" s="153" t="s">
        <v>54</v>
      </c>
      <c r="D55" s="156">
        <f t="shared" si="0"/>
        <v>48</v>
      </c>
      <c r="E55" s="163">
        <v>10</v>
      </c>
      <c r="F55" s="163">
        <v>6</v>
      </c>
      <c r="G55" s="163">
        <v>6</v>
      </c>
      <c r="H55" s="163">
        <v>4</v>
      </c>
      <c r="I55" s="163">
        <v>0</v>
      </c>
      <c r="J55" s="163">
        <v>12</v>
      </c>
      <c r="K55" s="163">
        <v>0</v>
      </c>
      <c r="L55" s="163">
        <v>6</v>
      </c>
      <c r="M55" s="163">
        <v>4</v>
      </c>
      <c r="N55" s="163">
        <v>0</v>
      </c>
    </row>
    <row r="56" spans="1:14" s="155" customFormat="1">
      <c r="A56" s="168">
        <v>51</v>
      </c>
      <c r="B56" s="157" t="s">
        <v>129</v>
      </c>
      <c r="C56" s="153" t="s">
        <v>54</v>
      </c>
      <c r="D56" s="156">
        <f t="shared" si="0"/>
        <v>22</v>
      </c>
      <c r="E56" s="163">
        <v>0</v>
      </c>
      <c r="F56" s="163">
        <v>6</v>
      </c>
      <c r="G56" s="163">
        <v>0</v>
      </c>
      <c r="H56" s="163">
        <v>4</v>
      </c>
      <c r="I56" s="163">
        <v>0</v>
      </c>
      <c r="J56" s="163">
        <v>4</v>
      </c>
      <c r="K56" s="163">
        <v>0</v>
      </c>
      <c r="L56" s="163">
        <v>4</v>
      </c>
      <c r="M56" s="163">
        <v>4</v>
      </c>
      <c r="N56" s="163">
        <v>0</v>
      </c>
    </row>
    <row r="57" spans="1:14" s="155" customFormat="1">
      <c r="A57" s="168">
        <v>52</v>
      </c>
      <c r="B57" s="157" t="s">
        <v>130</v>
      </c>
      <c r="C57" s="153" t="s">
        <v>9</v>
      </c>
      <c r="D57" s="156">
        <f t="shared" si="0"/>
        <v>169</v>
      </c>
      <c r="E57" s="163">
        <v>45</v>
      </c>
      <c r="F57" s="163">
        <v>60</v>
      </c>
      <c r="G57" s="163">
        <v>0</v>
      </c>
      <c r="H57" s="163">
        <v>26</v>
      </c>
      <c r="I57" s="163">
        <v>12</v>
      </c>
      <c r="J57" s="163">
        <v>6</v>
      </c>
      <c r="K57" s="163">
        <v>5</v>
      </c>
      <c r="L57" s="163">
        <v>5</v>
      </c>
      <c r="M57" s="163">
        <v>10</v>
      </c>
      <c r="N57" s="163">
        <v>0</v>
      </c>
    </row>
    <row r="58" spans="1:14" s="155" customFormat="1">
      <c r="A58" s="168">
        <v>53</v>
      </c>
      <c r="B58" s="157" t="s">
        <v>160</v>
      </c>
      <c r="C58" s="153" t="s">
        <v>9</v>
      </c>
      <c r="D58" s="156">
        <f t="shared" si="0"/>
        <v>21</v>
      </c>
      <c r="E58" s="163">
        <v>0</v>
      </c>
      <c r="F58" s="163">
        <v>0</v>
      </c>
      <c r="G58" s="163">
        <v>0</v>
      </c>
      <c r="H58" s="163">
        <v>0</v>
      </c>
      <c r="I58" s="163">
        <v>0</v>
      </c>
      <c r="J58" s="163">
        <v>0</v>
      </c>
      <c r="K58" s="163">
        <v>0</v>
      </c>
      <c r="L58" s="163">
        <v>15</v>
      </c>
      <c r="M58" s="163">
        <v>5</v>
      </c>
      <c r="N58" s="163">
        <v>1</v>
      </c>
    </row>
    <row r="59" spans="1:14" s="155" customFormat="1">
      <c r="A59" s="168">
        <v>54</v>
      </c>
      <c r="B59" s="157" t="s">
        <v>131</v>
      </c>
      <c r="C59" s="153" t="s">
        <v>17</v>
      </c>
      <c r="D59" s="156">
        <f t="shared" si="0"/>
        <v>79</v>
      </c>
      <c r="E59" s="163">
        <v>27</v>
      </c>
      <c r="F59" s="163">
        <v>6</v>
      </c>
      <c r="G59" s="163">
        <v>0</v>
      </c>
      <c r="H59" s="163">
        <v>8</v>
      </c>
      <c r="I59" s="163">
        <v>8</v>
      </c>
      <c r="J59" s="163">
        <v>10</v>
      </c>
      <c r="K59" s="163">
        <v>10</v>
      </c>
      <c r="L59" s="163">
        <v>5</v>
      </c>
      <c r="M59" s="163">
        <v>5</v>
      </c>
      <c r="N59" s="163">
        <v>0</v>
      </c>
    </row>
    <row r="60" spans="1:14" s="155" customFormat="1">
      <c r="A60" s="168">
        <v>55</v>
      </c>
      <c r="B60" s="143" t="s">
        <v>90</v>
      </c>
      <c r="C60" s="143" t="s">
        <v>9</v>
      </c>
      <c r="D60" s="156">
        <f t="shared" si="0"/>
        <v>20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20</v>
      </c>
      <c r="K60" s="163">
        <v>0</v>
      </c>
      <c r="L60" s="163">
        <v>0</v>
      </c>
      <c r="M60" s="163">
        <v>0</v>
      </c>
      <c r="N60" s="163">
        <v>0</v>
      </c>
    </row>
    <row r="61" spans="1:14" s="155" customFormat="1">
      <c r="A61" s="168">
        <v>56</v>
      </c>
      <c r="B61" s="157" t="s">
        <v>89</v>
      </c>
      <c r="C61" s="143" t="s">
        <v>9</v>
      </c>
      <c r="D61" s="156">
        <f t="shared" si="0"/>
        <v>10</v>
      </c>
      <c r="E61" s="163">
        <v>10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</row>
    <row r="62" spans="1:14" s="155" customFormat="1">
      <c r="A62" s="168">
        <v>57</v>
      </c>
      <c r="B62" s="171" t="s">
        <v>132</v>
      </c>
      <c r="C62" s="154" t="s">
        <v>28</v>
      </c>
      <c r="D62" s="156">
        <f t="shared" si="0"/>
        <v>25</v>
      </c>
      <c r="E62" s="156">
        <v>0</v>
      </c>
      <c r="F62" s="156">
        <v>10</v>
      </c>
      <c r="G62" s="156">
        <v>0</v>
      </c>
      <c r="H62" s="156">
        <v>15</v>
      </c>
      <c r="I62" s="156">
        <v>0</v>
      </c>
      <c r="J62" s="156">
        <v>0</v>
      </c>
      <c r="K62" s="156">
        <v>0</v>
      </c>
      <c r="L62" s="156">
        <v>0</v>
      </c>
      <c r="M62" s="156">
        <v>0</v>
      </c>
      <c r="N62" s="156">
        <v>0</v>
      </c>
    </row>
    <row r="63" spans="1:14" s="155" customFormat="1">
      <c r="A63" s="168">
        <v>58</v>
      </c>
      <c r="B63" s="171" t="s">
        <v>133</v>
      </c>
      <c r="C63" s="154" t="s">
        <v>28</v>
      </c>
      <c r="D63" s="156">
        <f t="shared" si="0"/>
        <v>25</v>
      </c>
      <c r="E63" s="156">
        <v>0</v>
      </c>
      <c r="F63" s="156">
        <v>10</v>
      </c>
      <c r="G63" s="156">
        <v>0</v>
      </c>
      <c r="H63" s="156">
        <v>15</v>
      </c>
      <c r="I63" s="156">
        <v>0</v>
      </c>
      <c r="J63" s="156">
        <v>0</v>
      </c>
      <c r="K63" s="156">
        <v>0</v>
      </c>
      <c r="L63" s="156">
        <v>0</v>
      </c>
      <c r="M63" s="156">
        <v>0</v>
      </c>
      <c r="N63" s="156">
        <v>0</v>
      </c>
    </row>
    <row r="64" spans="1:14" s="155" customFormat="1">
      <c r="A64" s="168">
        <v>59</v>
      </c>
      <c r="B64" s="171" t="s">
        <v>141</v>
      </c>
      <c r="C64" s="154" t="s">
        <v>28</v>
      </c>
      <c r="D64" s="156">
        <f t="shared" si="0"/>
        <v>25</v>
      </c>
      <c r="E64" s="156">
        <v>0</v>
      </c>
      <c r="F64" s="156">
        <v>10</v>
      </c>
      <c r="G64" s="156">
        <v>0</v>
      </c>
      <c r="H64" s="156">
        <v>15</v>
      </c>
      <c r="I64" s="156">
        <v>0</v>
      </c>
      <c r="J64" s="156">
        <v>0</v>
      </c>
      <c r="K64" s="156">
        <v>0</v>
      </c>
      <c r="L64" s="156">
        <v>0</v>
      </c>
      <c r="M64" s="156">
        <v>0</v>
      </c>
      <c r="N64" s="156">
        <v>0</v>
      </c>
    </row>
    <row r="65" spans="1:14" s="155" customFormat="1">
      <c r="A65" s="168">
        <v>60</v>
      </c>
      <c r="B65" s="153" t="s">
        <v>112</v>
      </c>
      <c r="C65" s="153" t="s">
        <v>9</v>
      </c>
      <c r="D65" s="156">
        <f t="shared" si="0"/>
        <v>12</v>
      </c>
      <c r="E65" s="163">
        <v>6</v>
      </c>
      <c r="F65" s="163">
        <v>0</v>
      </c>
      <c r="G65" s="163">
        <v>6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</row>
    <row r="66" spans="1:14" s="155" customFormat="1">
      <c r="A66" s="168">
        <v>61</v>
      </c>
      <c r="B66" s="143" t="s">
        <v>91</v>
      </c>
      <c r="C66" s="154" t="s">
        <v>9</v>
      </c>
      <c r="D66" s="156">
        <f t="shared" si="0"/>
        <v>6</v>
      </c>
      <c r="E66" s="156">
        <v>6</v>
      </c>
      <c r="F66" s="156">
        <v>0</v>
      </c>
      <c r="G66" s="163">
        <v>0</v>
      </c>
      <c r="H66" s="156">
        <v>0</v>
      </c>
      <c r="I66" s="156">
        <v>0</v>
      </c>
      <c r="J66" s="156">
        <v>0</v>
      </c>
      <c r="K66" s="156">
        <v>0</v>
      </c>
      <c r="L66" s="156">
        <v>0</v>
      </c>
      <c r="M66" s="156">
        <v>0</v>
      </c>
      <c r="N66" s="156">
        <v>0</v>
      </c>
    </row>
    <row r="67" spans="1:14" s="155" customFormat="1">
      <c r="A67" s="168">
        <v>62</v>
      </c>
      <c r="B67" s="143" t="s">
        <v>92</v>
      </c>
      <c r="C67" s="154" t="s">
        <v>9</v>
      </c>
      <c r="D67" s="156">
        <f t="shared" si="0"/>
        <v>6</v>
      </c>
      <c r="E67" s="156">
        <v>6</v>
      </c>
      <c r="F67" s="156">
        <v>0</v>
      </c>
      <c r="G67" s="156">
        <v>0</v>
      </c>
      <c r="H67" s="156">
        <v>0</v>
      </c>
      <c r="I67" s="156">
        <v>0</v>
      </c>
      <c r="J67" s="156">
        <v>0</v>
      </c>
      <c r="K67" s="156">
        <v>0</v>
      </c>
      <c r="L67" s="156">
        <v>0</v>
      </c>
      <c r="M67" s="156">
        <v>0</v>
      </c>
      <c r="N67" s="156">
        <v>0</v>
      </c>
    </row>
    <row r="68" spans="1:14" s="155" customFormat="1">
      <c r="A68" s="168">
        <v>63</v>
      </c>
      <c r="B68" s="143" t="s">
        <v>161</v>
      </c>
      <c r="C68" s="154" t="s">
        <v>9</v>
      </c>
      <c r="D68" s="156">
        <f t="shared" si="0"/>
        <v>230</v>
      </c>
      <c r="E68" s="156">
        <v>0</v>
      </c>
      <c r="F68" s="156">
        <v>50</v>
      </c>
      <c r="G68" s="156">
        <v>0</v>
      </c>
      <c r="H68" s="156">
        <v>0</v>
      </c>
      <c r="I68" s="156">
        <v>0</v>
      </c>
      <c r="J68" s="156">
        <v>0</v>
      </c>
      <c r="K68" s="156">
        <v>10</v>
      </c>
      <c r="L68" s="156">
        <v>150</v>
      </c>
      <c r="M68" s="156">
        <v>20</v>
      </c>
      <c r="N68" s="156">
        <v>0</v>
      </c>
    </row>
    <row r="69" spans="1:14" s="155" customFormat="1">
      <c r="A69" s="168">
        <v>64</v>
      </c>
      <c r="B69" s="153" t="s">
        <v>134</v>
      </c>
      <c r="C69" s="154" t="s">
        <v>9</v>
      </c>
      <c r="D69" s="156">
        <f t="shared" si="0"/>
        <v>2</v>
      </c>
      <c r="E69" s="156">
        <v>0</v>
      </c>
      <c r="F69" s="156">
        <v>0</v>
      </c>
      <c r="G69" s="156">
        <v>2</v>
      </c>
      <c r="H69" s="156">
        <v>0</v>
      </c>
      <c r="I69" s="156">
        <v>0</v>
      </c>
      <c r="J69" s="156">
        <v>0</v>
      </c>
      <c r="K69" s="156">
        <v>0</v>
      </c>
      <c r="L69" s="156">
        <v>0</v>
      </c>
      <c r="M69" s="156">
        <v>0</v>
      </c>
      <c r="N69" s="156">
        <v>0</v>
      </c>
    </row>
    <row r="70" spans="1:14" s="155" customFormat="1">
      <c r="A70" s="168">
        <v>65</v>
      </c>
      <c r="B70" s="165" t="s">
        <v>94</v>
      </c>
      <c r="C70" s="154" t="s">
        <v>9</v>
      </c>
      <c r="D70" s="156">
        <f t="shared" si="0"/>
        <v>48</v>
      </c>
      <c r="E70" s="156">
        <v>20</v>
      </c>
      <c r="F70" s="156">
        <v>5</v>
      </c>
      <c r="G70" s="156">
        <v>2</v>
      </c>
      <c r="H70" s="156">
        <v>3</v>
      </c>
      <c r="I70" s="156">
        <v>6</v>
      </c>
      <c r="J70" s="156">
        <v>4</v>
      </c>
      <c r="K70" s="156">
        <v>0</v>
      </c>
      <c r="L70" s="156">
        <v>4</v>
      </c>
      <c r="M70" s="156">
        <v>4</v>
      </c>
      <c r="N70" s="156">
        <v>0</v>
      </c>
    </row>
    <row r="71" spans="1:14" s="155" customFormat="1">
      <c r="A71" s="168">
        <v>66</v>
      </c>
      <c r="B71" s="143" t="s">
        <v>135</v>
      </c>
      <c r="C71" s="154" t="s">
        <v>9</v>
      </c>
      <c r="D71" s="156">
        <f t="shared" ref="D71:D82" si="1">SUM(E71+F71+G71+H71+I71+J71+K71+L71+M71+N71)</f>
        <v>12</v>
      </c>
      <c r="E71" s="156">
        <v>1</v>
      </c>
      <c r="F71" s="156">
        <v>5</v>
      </c>
      <c r="G71" s="163">
        <v>0</v>
      </c>
      <c r="H71" s="156">
        <v>3</v>
      </c>
      <c r="I71" s="156">
        <v>3</v>
      </c>
      <c r="J71" s="156">
        <v>0</v>
      </c>
      <c r="K71" s="156">
        <v>0</v>
      </c>
      <c r="L71" s="156">
        <v>0</v>
      </c>
      <c r="M71" s="156">
        <v>0</v>
      </c>
      <c r="N71" s="156">
        <v>0</v>
      </c>
    </row>
    <row r="72" spans="1:14" s="155" customFormat="1">
      <c r="A72" s="168">
        <v>67</v>
      </c>
      <c r="B72" s="143" t="s">
        <v>136</v>
      </c>
      <c r="C72" s="154" t="s">
        <v>9</v>
      </c>
      <c r="D72" s="156">
        <f t="shared" si="1"/>
        <v>6</v>
      </c>
      <c r="E72" s="156">
        <v>0</v>
      </c>
      <c r="F72" s="156">
        <v>0</v>
      </c>
      <c r="G72" s="163">
        <v>0</v>
      </c>
      <c r="H72" s="156">
        <v>0</v>
      </c>
      <c r="I72" s="156">
        <v>1</v>
      </c>
      <c r="J72" s="156">
        <v>1</v>
      </c>
      <c r="K72" s="156">
        <v>0</v>
      </c>
      <c r="L72" s="156">
        <v>3</v>
      </c>
      <c r="M72" s="156">
        <v>1</v>
      </c>
      <c r="N72" s="156">
        <v>0</v>
      </c>
    </row>
    <row r="73" spans="1:14" s="155" customFormat="1">
      <c r="A73" s="168">
        <v>68</v>
      </c>
      <c r="B73" s="143" t="s">
        <v>137</v>
      </c>
      <c r="C73" s="154" t="s">
        <v>9</v>
      </c>
      <c r="D73" s="156">
        <f t="shared" si="1"/>
        <v>7</v>
      </c>
      <c r="E73" s="156">
        <v>0</v>
      </c>
      <c r="F73" s="156">
        <v>0</v>
      </c>
      <c r="G73" s="156">
        <v>0</v>
      </c>
      <c r="H73" s="156">
        <v>0</v>
      </c>
      <c r="I73" s="156">
        <v>0</v>
      </c>
      <c r="J73" s="156">
        <v>3</v>
      </c>
      <c r="K73" s="156">
        <v>0</v>
      </c>
      <c r="L73" s="156">
        <v>3</v>
      </c>
      <c r="M73" s="156">
        <v>1</v>
      </c>
      <c r="N73" s="156">
        <v>0</v>
      </c>
    </row>
    <row r="74" spans="1:14" s="155" customFormat="1">
      <c r="A74" s="168">
        <v>69</v>
      </c>
      <c r="B74" s="143" t="s">
        <v>138</v>
      </c>
      <c r="C74" s="154" t="s">
        <v>9</v>
      </c>
      <c r="D74" s="156">
        <f t="shared" si="1"/>
        <v>46</v>
      </c>
      <c r="E74" s="156">
        <v>30</v>
      </c>
      <c r="F74" s="156">
        <v>0</v>
      </c>
      <c r="G74" s="156">
        <v>0</v>
      </c>
      <c r="H74" s="156">
        <v>0</v>
      </c>
      <c r="I74" s="156">
        <v>0</v>
      </c>
      <c r="J74" s="156">
        <v>10</v>
      </c>
      <c r="K74" s="156">
        <v>6</v>
      </c>
      <c r="L74" s="156">
        <v>0</v>
      </c>
      <c r="M74" s="156">
        <v>0</v>
      </c>
      <c r="N74" s="156">
        <v>0</v>
      </c>
    </row>
    <row r="75" spans="1:14" s="155" customFormat="1">
      <c r="A75" s="168">
        <v>70</v>
      </c>
      <c r="B75" s="143" t="s">
        <v>139</v>
      </c>
      <c r="C75" s="154" t="s">
        <v>9</v>
      </c>
      <c r="D75" s="156">
        <f t="shared" si="1"/>
        <v>1</v>
      </c>
      <c r="E75" s="156">
        <v>0</v>
      </c>
      <c r="F75" s="156">
        <v>0</v>
      </c>
      <c r="G75" s="156">
        <v>0</v>
      </c>
      <c r="H75" s="156">
        <v>0</v>
      </c>
      <c r="I75" s="156">
        <v>0</v>
      </c>
      <c r="J75" s="156">
        <v>1</v>
      </c>
      <c r="K75" s="156">
        <v>0</v>
      </c>
      <c r="L75" s="156">
        <v>0</v>
      </c>
      <c r="M75" s="156">
        <v>0</v>
      </c>
      <c r="N75" s="156">
        <v>0</v>
      </c>
    </row>
    <row r="76" spans="1:14" s="155" customFormat="1">
      <c r="A76" s="168">
        <v>71</v>
      </c>
      <c r="B76" s="143" t="s">
        <v>140</v>
      </c>
      <c r="C76" s="154" t="s">
        <v>9</v>
      </c>
      <c r="D76" s="156">
        <f t="shared" si="1"/>
        <v>7</v>
      </c>
      <c r="E76" s="156">
        <v>0</v>
      </c>
      <c r="F76" s="156">
        <v>0</v>
      </c>
      <c r="G76" s="156">
        <v>0</v>
      </c>
      <c r="H76" s="156">
        <v>0</v>
      </c>
      <c r="I76" s="156">
        <v>0</v>
      </c>
      <c r="J76" s="156">
        <v>0</v>
      </c>
      <c r="K76" s="156">
        <v>0</v>
      </c>
      <c r="L76" s="156">
        <v>4</v>
      </c>
      <c r="M76" s="156">
        <v>3</v>
      </c>
      <c r="N76" s="156">
        <v>0</v>
      </c>
    </row>
    <row r="77" spans="1:14" s="155" customFormat="1">
      <c r="A77" s="168">
        <v>72</v>
      </c>
      <c r="B77" s="143" t="s">
        <v>148</v>
      </c>
      <c r="C77" s="154" t="s">
        <v>9</v>
      </c>
      <c r="D77" s="156">
        <f t="shared" si="1"/>
        <v>30</v>
      </c>
      <c r="E77" s="156">
        <v>0</v>
      </c>
      <c r="F77" s="156">
        <v>0</v>
      </c>
      <c r="G77" s="156">
        <v>0</v>
      </c>
      <c r="H77" s="156">
        <v>0</v>
      </c>
      <c r="I77" s="156">
        <v>0</v>
      </c>
      <c r="J77" s="156">
        <v>0</v>
      </c>
      <c r="K77" s="156">
        <v>6</v>
      </c>
      <c r="L77" s="156">
        <v>12</v>
      </c>
      <c r="M77" s="156">
        <v>12</v>
      </c>
      <c r="N77" s="156">
        <v>0</v>
      </c>
    </row>
    <row r="78" spans="1:14" s="155" customFormat="1">
      <c r="A78" s="168">
        <v>73</v>
      </c>
      <c r="B78" s="143" t="s">
        <v>149</v>
      </c>
      <c r="C78" s="154" t="s">
        <v>9</v>
      </c>
      <c r="D78" s="156">
        <f t="shared" si="1"/>
        <v>56</v>
      </c>
      <c r="E78" s="156">
        <v>40</v>
      </c>
      <c r="F78" s="156">
        <v>10</v>
      </c>
      <c r="G78" s="156">
        <v>0</v>
      </c>
      <c r="H78" s="156">
        <v>0</v>
      </c>
      <c r="I78" s="156">
        <v>0</v>
      </c>
      <c r="J78" s="156">
        <v>6</v>
      </c>
      <c r="K78" s="156">
        <v>0</v>
      </c>
      <c r="L78" s="156">
        <v>0</v>
      </c>
      <c r="M78" s="156">
        <v>0</v>
      </c>
      <c r="N78" s="156">
        <v>0</v>
      </c>
    </row>
    <row r="79" spans="1:14" s="155" customFormat="1">
      <c r="A79" s="168">
        <v>74</v>
      </c>
      <c r="B79" s="143" t="s">
        <v>96</v>
      </c>
      <c r="C79" s="154" t="s">
        <v>9</v>
      </c>
      <c r="D79" s="156">
        <f t="shared" si="1"/>
        <v>18</v>
      </c>
      <c r="E79" s="156">
        <v>12</v>
      </c>
      <c r="F79" s="156">
        <v>0</v>
      </c>
      <c r="G79" s="156">
        <v>0</v>
      </c>
      <c r="H79" s="156">
        <v>0</v>
      </c>
      <c r="I79" s="156">
        <v>0</v>
      </c>
      <c r="J79" s="156">
        <v>0</v>
      </c>
      <c r="K79" s="156">
        <v>2</v>
      </c>
      <c r="L79" s="156">
        <v>2</v>
      </c>
      <c r="M79" s="156">
        <v>2</v>
      </c>
      <c r="N79" s="156">
        <v>0</v>
      </c>
    </row>
    <row r="80" spans="1:14" s="155" customFormat="1">
      <c r="A80" s="168">
        <v>75</v>
      </c>
      <c r="B80" s="143" t="s">
        <v>97</v>
      </c>
      <c r="C80" s="154" t="s">
        <v>9</v>
      </c>
      <c r="D80" s="156">
        <f t="shared" si="1"/>
        <v>70</v>
      </c>
      <c r="E80" s="156">
        <v>0</v>
      </c>
      <c r="F80" s="156">
        <v>50</v>
      </c>
      <c r="G80" s="156">
        <v>0</v>
      </c>
      <c r="H80" s="156">
        <v>0</v>
      </c>
      <c r="I80" s="156">
        <v>0</v>
      </c>
      <c r="J80" s="156">
        <v>0</v>
      </c>
      <c r="K80" s="156">
        <v>0</v>
      </c>
      <c r="L80" s="156">
        <v>20</v>
      </c>
      <c r="M80" s="156">
        <v>0</v>
      </c>
      <c r="N80" s="156">
        <v>0</v>
      </c>
    </row>
    <row r="81" spans="1:14" s="155" customFormat="1">
      <c r="A81" s="168">
        <v>76</v>
      </c>
      <c r="B81" s="143" t="s">
        <v>98</v>
      </c>
      <c r="C81" s="154" t="s">
        <v>9</v>
      </c>
      <c r="D81" s="156">
        <f t="shared" si="1"/>
        <v>20</v>
      </c>
      <c r="E81" s="156">
        <v>20</v>
      </c>
      <c r="F81" s="156">
        <v>0</v>
      </c>
      <c r="G81" s="156">
        <v>0</v>
      </c>
      <c r="H81" s="156">
        <v>0</v>
      </c>
      <c r="I81" s="156">
        <v>0</v>
      </c>
      <c r="J81" s="156">
        <v>0</v>
      </c>
      <c r="K81" s="156">
        <v>0</v>
      </c>
      <c r="L81" s="156">
        <v>0</v>
      </c>
      <c r="M81" s="156">
        <v>0</v>
      </c>
      <c r="N81" s="156">
        <v>0</v>
      </c>
    </row>
    <row r="82" spans="1:14" s="155" customFormat="1">
      <c r="A82" s="168">
        <v>77</v>
      </c>
      <c r="B82" s="143" t="s">
        <v>150</v>
      </c>
      <c r="C82" s="154" t="s">
        <v>17</v>
      </c>
      <c r="D82" s="156">
        <f t="shared" si="1"/>
        <v>9</v>
      </c>
      <c r="E82" s="156">
        <v>0</v>
      </c>
      <c r="F82" s="156">
        <v>0</v>
      </c>
      <c r="G82" s="163">
        <v>0</v>
      </c>
      <c r="H82" s="156">
        <v>0</v>
      </c>
      <c r="I82" s="156">
        <v>5</v>
      </c>
      <c r="J82" s="156">
        <v>2</v>
      </c>
      <c r="K82" s="156">
        <v>0</v>
      </c>
      <c r="L82" s="156">
        <v>2</v>
      </c>
      <c r="M82" s="156">
        <v>0</v>
      </c>
      <c r="N82" s="156">
        <v>0</v>
      </c>
    </row>
    <row r="84" spans="1:14">
      <c r="A84" s="146"/>
      <c r="B84" s="147"/>
      <c r="C84" s="145"/>
      <c r="D84" s="166"/>
      <c r="E84" s="166"/>
      <c r="F84" s="166"/>
      <c r="G84" s="166"/>
      <c r="H84" s="166"/>
      <c r="I84" s="166"/>
      <c r="J84" s="166"/>
      <c r="K84" s="166"/>
      <c r="L84" s="166"/>
      <c r="M84" s="166"/>
      <c r="N84" s="166"/>
    </row>
    <row r="85" spans="1:14">
      <c r="A85" s="146"/>
      <c r="B85" s="148" t="s">
        <v>99</v>
      </c>
      <c r="C85" s="145"/>
      <c r="D85" s="166"/>
      <c r="E85" s="166"/>
      <c r="F85" s="166"/>
      <c r="G85" s="166"/>
      <c r="H85" s="166"/>
      <c r="I85" s="166"/>
      <c r="J85" s="166"/>
      <c r="K85" s="166"/>
      <c r="L85" s="166"/>
      <c r="M85" s="166"/>
      <c r="N85" s="166"/>
    </row>
    <row r="86" spans="1:14">
      <c r="A86" s="146"/>
      <c r="B86" s="148"/>
      <c r="C86" s="145"/>
      <c r="D86" s="166"/>
      <c r="E86" s="166"/>
      <c r="F86" s="166"/>
      <c r="G86" s="166"/>
      <c r="H86" s="166"/>
      <c r="I86" s="166"/>
      <c r="J86" s="166"/>
      <c r="K86" s="166"/>
      <c r="L86" s="166"/>
      <c r="M86" s="166"/>
      <c r="N86" s="166"/>
    </row>
    <row r="87" spans="1:14" ht="29.25" customHeight="1">
      <c r="A87" s="169">
        <v>1</v>
      </c>
      <c r="B87" s="176" t="s">
        <v>100</v>
      </c>
      <c r="C87" s="177"/>
      <c r="D87" s="177"/>
      <c r="E87" s="178"/>
      <c r="F87" s="166"/>
      <c r="G87" s="166"/>
      <c r="H87" s="166"/>
      <c r="I87" s="166"/>
      <c r="J87" s="166"/>
      <c r="K87" s="166"/>
      <c r="L87" s="166"/>
      <c r="M87" s="166"/>
      <c r="N87" s="166"/>
    </row>
    <row r="88" spans="1:14">
      <c r="A88" s="169">
        <v>2</v>
      </c>
      <c r="B88" s="176" t="s">
        <v>109</v>
      </c>
      <c r="C88" s="177"/>
      <c r="D88" s="177"/>
      <c r="E88" s="178"/>
      <c r="F88" s="166"/>
      <c r="G88" s="166"/>
      <c r="H88" s="166"/>
      <c r="I88" s="166"/>
      <c r="J88" s="166"/>
      <c r="K88" s="166"/>
      <c r="L88" s="166"/>
      <c r="M88" s="166"/>
      <c r="N88" s="166"/>
    </row>
    <row r="89" spans="1:14">
      <c r="A89" s="169">
        <v>3</v>
      </c>
      <c r="B89" s="176" t="s">
        <v>101</v>
      </c>
      <c r="C89" s="177"/>
      <c r="D89" s="177"/>
      <c r="E89" s="178"/>
      <c r="F89" s="166"/>
      <c r="G89" s="166"/>
      <c r="H89" s="166"/>
      <c r="I89" s="166"/>
      <c r="J89" s="166"/>
      <c r="K89" s="166"/>
      <c r="L89" s="166"/>
      <c r="M89" s="166"/>
      <c r="N89" s="166"/>
    </row>
    <row r="90" spans="1:14">
      <c r="A90" s="169">
        <v>4</v>
      </c>
      <c r="B90" s="176" t="s">
        <v>102</v>
      </c>
      <c r="C90" s="177"/>
      <c r="D90" s="177"/>
      <c r="E90" s="178"/>
      <c r="F90" s="166"/>
      <c r="G90" s="166"/>
      <c r="H90" s="166"/>
      <c r="I90" s="166"/>
      <c r="J90" s="166"/>
      <c r="K90" s="166"/>
      <c r="L90" s="166"/>
      <c r="M90" s="166"/>
      <c r="N90" s="166"/>
    </row>
    <row r="91" spans="1:14">
      <c r="A91" s="170">
        <v>5</v>
      </c>
      <c r="B91" s="176" t="s">
        <v>103</v>
      </c>
      <c r="C91" s="177"/>
      <c r="D91" s="177"/>
      <c r="E91" s="178"/>
      <c r="F91" s="167"/>
      <c r="G91" s="167"/>
      <c r="H91" s="167"/>
      <c r="I91" s="167"/>
      <c r="J91" s="167"/>
      <c r="K91" s="167"/>
      <c r="L91" s="167"/>
      <c r="M91" s="167"/>
      <c r="N91" s="167"/>
    </row>
    <row r="92" spans="1:14">
      <c r="A92" s="170">
        <v>6</v>
      </c>
      <c r="B92" s="173" t="s">
        <v>104</v>
      </c>
      <c r="C92" s="174"/>
      <c r="D92" s="174"/>
      <c r="E92" s="175"/>
      <c r="F92" s="167"/>
      <c r="G92" s="167"/>
      <c r="H92" s="167"/>
      <c r="I92" s="167"/>
      <c r="J92" s="167"/>
      <c r="K92" s="167"/>
      <c r="L92" s="167"/>
      <c r="M92" s="167"/>
      <c r="N92" s="167"/>
    </row>
    <row r="93" spans="1:14">
      <c r="A93" s="170">
        <v>7</v>
      </c>
      <c r="B93" s="173" t="s">
        <v>105</v>
      </c>
      <c r="C93" s="174"/>
      <c r="D93" s="174"/>
      <c r="E93" s="175"/>
      <c r="F93" s="167"/>
      <c r="G93" s="167"/>
      <c r="H93" s="167"/>
      <c r="I93" s="167"/>
      <c r="J93" s="167"/>
      <c r="K93" s="167"/>
      <c r="L93" s="167"/>
      <c r="M93" s="167"/>
      <c r="N93" s="167"/>
    </row>
    <row r="94" spans="1:14">
      <c r="A94" s="170">
        <v>8</v>
      </c>
      <c r="B94" s="173" t="s">
        <v>106</v>
      </c>
      <c r="C94" s="174"/>
      <c r="D94" s="174"/>
      <c r="E94" s="175"/>
      <c r="F94" s="167"/>
      <c r="G94" s="167"/>
      <c r="H94" s="167"/>
      <c r="I94" s="167"/>
      <c r="J94" s="167"/>
      <c r="K94" s="167"/>
      <c r="L94" s="167"/>
      <c r="M94" s="167"/>
      <c r="N94" s="167"/>
    </row>
    <row r="95" spans="1:14">
      <c r="A95" s="170">
        <v>9</v>
      </c>
      <c r="B95" s="173" t="s">
        <v>107</v>
      </c>
      <c r="C95" s="174"/>
      <c r="D95" s="174"/>
      <c r="E95" s="175"/>
      <c r="F95" s="167"/>
      <c r="G95" s="167"/>
      <c r="H95" s="167"/>
      <c r="I95" s="167"/>
      <c r="J95" s="167"/>
      <c r="K95" s="167"/>
      <c r="L95" s="167"/>
      <c r="M95" s="167"/>
      <c r="N95" s="167"/>
    </row>
    <row r="96" spans="1:14">
      <c r="A96" s="170">
        <v>10</v>
      </c>
      <c r="B96" s="173" t="s">
        <v>108</v>
      </c>
      <c r="C96" s="174"/>
      <c r="D96" s="174"/>
      <c r="E96" s="175"/>
      <c r="F96" s="167"/>
      <c r="G96" s="167"/>
      <c r="H96" s="167"/>
      <c r="I96" s="167"/>
      <c r="J96" s="167"/>
      <c r="K96" s="167"/>
      <c r="L96" s="167"/>
      <c r="M96" s="167"/>
      <c r="N96" s="167"/>
    </row>
    <row r="97" spans="1:14">
      <c r="A97" s="149"/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</row>
    <row r="98" spans="1:14">
      <c r="A98" s="149"/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</row>
    <row r="99" spans="1:14">
      <c r="A99" s="149"/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</row>
    <row r="100" spans="1:14">
      <c r="A100" s="149"/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</row>
    <row r="101" spans="1:14">
      <c r="A101" s="149"/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</row>
    <row r="102" spans="1:14">
      <c r="A102" s="149"/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</row>
    <row r="103" spans="1:14">
      <c r="A103" s="149"/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</row>
  </sheetData>
  <mergeCells count="11">
    <mergeCell ref="B96:E96"/>
    <mergeCell ref="B87:E87"/>
    <mergeCell ref="B88:E88"/>
    <mergeCell ref="B89:E89"/>
    <mergeCell ref="B90:E90"/>
    <mergeCell ref="B91:E91"/>
    <mergeCell ref="A2:N2"/>
    <mergeCell ref="B92:E92"/>
    <mergeCell ref="B93:E93"/>
    <mergeCell ref="B94:E94"/>
    <mergeCell ref="B95:E95"/>
  </mergeCells>
  <pageMargins left="0" right="0" top="0.15748031496062992" bottom="0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92"/>
  <sheetViews>
    <sheetView topLeftCell="H1" workbookViewId="0">
      <selection activeCell="H3" sqref="H3:W77"/>
    </sheetView>
  </sheetViews>
  <sheetFormatPr defaultRowHeight="15"/>
  <cols>
    <col min="1" max="1" width="4.42578125" customWidth="1"/>
    <col min="2" max="2" width="37.28515625" customWidth="1"/>
    <col min="8" max="8" width="3.85546875" customWidth="1"/>
    <col min="9" max="9" width="33.42578125" customWidth="1"/>
    <col min="10" max="10" width="5.7109375" customWidth="1"/>
    <col min="11" max="11" width="6.42578125" customWidth="1"/>
    <col min="12" max="12" width="7.140625" customWidth="1"/>
    <col min="16" max="16" width="33.42578125" customWidth="1"/>
    <col min="17" max="17" width="6.140625" customWidth="1"/>
    <col min="18" max="18" width="6.5703125" customWidth="1"/>
    <col min="19" max="19" width="7.42578125" customWidth="1"/>
  </cols>
  <sheetData>
    <row r="2" spans="1:23" ht="15.75" thickBot="1">
      <c r="A2" s="44"/>
      <c r="B2" s="44" t="s">
        <v>86</v>
      </c>
      <c r="C2" s="44"/>
      <c r="D2" s="44"/>
      <c r="E2" s="44"/>
      <c r="F2" s="44"/>
      <c r="G2" s="44"/>
    </row>
    <row r="3" spans="1:23" ht="28.5">
      <c r="A3" s="185" t="s">
        <v>0</v>
      </c>
      <c r="B3" s="185" t="s">
        <v>1</v>
      </c>
      <c r="C3" s="185" t="s">
        <v>2</v>
      </c>
      <c r="D3" s="187" t="s">
        <v>3</v>
      </c>
      <c r="E3" s="45" t="s">
        <v>4</v>
      </c>
      <c r="F3" s="187" t="s">
        <v>6</v>
      </c>
      <c r="G3" s="187" t="s">
        <v>7</v>
      </c>
      <c r="H3" s="185"/>
      <c r="I3" s="185"/>
      <c r="J3" s="185"/>
      <c r="K3" s="187"/>
      <c r="L3" s="45"/>
      <c r="M3" s="187"/>
      <c r="N3" s="187"/>
      <c r="O3" s="185"/>
      <c r="P3" s="185"/>
      <c r="Q3" s="185"/>
      <c r="R3" s="187"/>
      <c r="S3" s="45"/>
      <c r="T3" s="187"/>
      <c r="U3" s="187"/>
    </row>
    <row r="4" spans="1:23" ht="15.75" thickBot="1">
      <c r="A4" s="186"/>
      <c r="B4" s="186"/>
      <c r="C4" s="186"/>
      <c r="D4" s="189"/>
      <c r="E4" s="46" t="s">
        <v>5</v>
      </c>
      <c r="F4" s="189"/>
      <c r="G4" s="189"/>
      <c r="H4" s="186"/>
      <c r="I4" s="186"/>
      <c r="J4" s="186"/>
      <c r="K4" s="189"/>
      <c r="L4" s="46"/>
      <c r="M4" s="189"/>
      <c r="N4" s="189"/>
      <c r="O4" s="186"/>
      <c r="P4" s="186"/>
      <c r="Q4" s="186"/>
      <c r="R4" s="188"/>
      <c r="S4" s="46"/>
      <c r="T4" s="189"/>
      <c r="U4" s="189"/>
    </row>
    <row r="5" spans="1:23" ht="30.75" thickBot="1">
      <c r="A5" s="24">
        <v>1</v>
      </c>
      <c r="B5" s="1" t="s">
        <v>8</v>
      </c>
      <c r="C5" s="2" t="s">
        <v>9</v>
      </c>
      <c r="D5" s="25">
        <v>180</v>
      </c>
      <c r="E5" s="3">
        <v>0.9</v>
      </c>
      <c r="F5" s="26">
        <f>SUM(D5*E5)</f>
        <v>162</v>
      </c>
      <c r="G5" s="125">
        <f t="shared" ref="G5:G69" si="0">SUM(F5*23%)+F5</f>
        <v>199.26</v>
      </c>
      <c r="H5" s="24"/>
      <c r="I5" s="1"/>
      <c r="J5" s="2"/>
      <c r="K5" s="25"/>
      <c r="L5" s="3"/>
      <c r="M5" s="26"/>
      <c r="N5" s="125"/>
      <c r="O5" s="24"/>
      <c r="P5" s="1"/>
      <c r="Q5" s="126"/>
      <c r="R5" s="20"/>
      <c r="S5" s="17"/>
      <c r="T5" s="26"/>
      <c r="U5" s="125"/>
      <c r="V5" s="66"/>
      <c r="W5" s="66"/>
    </row>
    <row r="6" spans="1:23" ht="25.5" thickBot="1">
      <c r="A6" s="24">
        <v>2</v>
      </c>
      <c r="B6" s="27" t="s">
        <v>49</v>
      </c>
      <c r="C6" s="2" t="s">
        <v>9</v>
      </c>
      <c r="D6" s="28">
        <v>50</v>
      </c>
      <c r="E6" s="3">
        <v>1.06</v>
      </c>
      <c r="F6" s="26">
        <f t="shared" ref="F6:F69" si="1">SUM(D6*E6)</f>
        <v>53</v>
      </c>
      <c r="G6" s="125">
        <f t="shared" si="0"/>
        <v>65.19</v>
      </c>
      <c r="H6" s="24"/>
      <c r="I6" s="27"/>
      <c r="J6" s="2"/>
      <c r="K6" s="28"/>
      <c r="L6" s="3"/>
      <c r="M6" s="26"/>
      <c r="N6" s="125"/>
      <c r="O6" s="24"/>
      <c r="P6" s="27"/>
      <c r="Q6" s="126"/>
      <c r="R6" s="20"/>
      <c r="S6" s="17"/>
      <c r="T6" s="26"/>
      <c r="U6" s="125"/>
      <c r="V6" s="66"/>
      <c r="W6" s="66"/>
    </row>
    <row r="7" spans="1:23" ht="15.75" thickBot="1">
      <c r="A7" s="24">
        <v>3</v>
      </c>
      <c r="B7" s="4" t="s">
        <v>10</v>
      </c>
      <c r="C7" s="5" t="s">
        <v>9</v>
      </c>
      <c r="D7" s="28">
        <v>60</v>
      </c>
      <c r="E7" s="3">
        <v>0.72</v>
      </c>
      <c r="F7" s="26">
        <f t="shared" si="1"/>
        <v>43.199999999999996</v>
      </c>
      <c r="G7" s="125">
        <f t="shared" si="0"/>
        <v>53.135999999999996</v>
      </c>
      <c r="H7" s="24"/>
      <c r="I7" s="4"/>
      <c r="J7" s="5"/>
      <c r="K7" s="28"/>
      <c r="L7" s="3"/>
      <c r="M7" s="26"/>
      <c r="N7" s="125"/>
      <c r="O7" s="24"/>
      <c r="P7" s="4"/>
      <c r="Q7" s="127"/>
      <c r="R7" s="20"/>
      <c r="S7" s="17"/>
      <c r="T7" s="26"/>
      <c r="U7" s="125"/>
      <c r="V7" s="66"/>
      <c r="W7" s="66"/>
    </row>
    <row r="8" spans="1:23" ht="15.75" thickBot="1">
      <c r="A8" s="24">
        <v>4</v>
      </c>
      <c r="B8" s="4" t="s">
        <v>11</v>
      </c>
      <c r="C8" s="7" t="s">
        <v>9</v>
      </c>
      <c r="D8" s="28">
        <v>20</v>
      </c>
      <c r="E8" s="3">
        <v>5.51</v>
      </c>
      <c r="F8" s="26">
        <f t="shared" si="1"/>
        <v>110.19999999999999</v>
      </c>
      <c r="G8" s="125">
        <f t="shared" si="0"/>
        <v>135.54599999999999</v>
      </c>
      <c r="H8" s="24"/>
      <c r="I8" s="4"/>
      <c r="J8" s="7"/>
      <c r="K8" s="28"/>
      <c r="L8" s="3"/>
      <c r="M8" s="26"/>
      <c r="N8" s="125"/>
      <c r="O8" s="24"/>
      <c r="P8" s="4"/>
      <c r="Q8" s="128"/>
      <c r="R8" s="20"/>
      <c r="S8" s="17"/>
      <c r="T8" s="26"/>
      <c r="U8" s="125"/>
      <c r="V8" s="66"/>
      <c r="W8" s="66"/>
    </row>
    <row r="9" spans="1:23" ht="30.75" thickBot="1">
      <c r="A9" s="24">
        <v>5</v>
      </c>
      <c r="B9" s="4" t="s">
        <v>12</v>
      </c>
      <c r="C9" s="5" t="s">
        <v>13</v>
      </c>
      <c r="D9" s="29">
        <v>40</v>
      </c>
      <c r="E9" s="3">
        <v>35.64</v>
      </c>
      <c r="F9" s="26">
        <f t="shared" si="1"/>
        <v>1425.6</v>
      </c>
      <c r="G9" s="125">
        <f t="shared" si="0"/>
        <v>1753.4879999999998</v>
      </c>
      <c r="H9" s="24"/>
      <c r="I9" s="4"/>
      <c r="J9" s="5"/>
      <c r="K9" s="29"/>
      <c r="L9" s="3"/>
      <c r="M9" s="26"/>
      <c r="N9" s="125"/>
      <c r="O9" s="24"/>
      <c r="P9" s="4"/>
      <c r="Q9" s="127"/>
      <c r="R9" s="20"/>
      <c r="S9" s="17"/>
      <c r="T9" s="26"/>
      <c r="U9" s="125"/>
      <c r="V9" s="66"/>
      <c r="W9" s="66"/>
    </row>
    <row r="10" spans="1:23" ht="30.75" thickBot="1">
      <c r="A10" s="24">
        <v>6</v>
      </c>
      <c r="B10" s="4" t="s">
        <v>14</v>
      </c>
      <c r="C10" s="6" t="s">
        <v>13</v>
      </c>
      <c r="D10" s="29">
        <v>25</v>
      </c>
      <c r="E10" s="3">
        <v>25.2</v>
      </c>
      <c r="F10" s="26">
        <f t="shared" si="1"/>
        <v>630</v>
      </c>
      <c r="G10" s="125">
        <f t="shared" si="0"/>
        <v>774.9</v>
      </c>
      <c r="H10" s="24"/>
      <c r="I10" s="4"/>
      <c r="J10" s="6"/>
      <c r="K10" s="29"/>
      <c r="L10" s="3"/>
      <c r="M10" s="26"/>
      <c r="N10" s="125"/>
      <c r="O10" s="24"/>
      <c r="P10" s="4"/>
      <c r="Q10" s="129"/>
      <c r="R10" s="20"/>
      <c r="S10" s="17"/>
      <c r="T10" s="26"/>
      <c r="U10" s="125"/>
      <c r="V10" s="66"/>
      <c r="W10" s="66"/>
    </row>
    <row r="11" spans="1:23" ht="15.75" thickBot="1">
      <c r="A11" s="24">
        <v>7</v>
      </c>
      <c r="B11" s="22" t="s">
        <v>15</v>
      </c>
      <c r="C11" s="69" t="s">
        <v>9</v>
      </c>
      <c r="D11" s="28">
        <v>48</v>
      </c>
      <c r="E11" s="3">
        <v>4.43</v>
      </c>
      <c r="F11" s="26">
        <f t="shared" si="1"/>
        <v>212.64</v>
      </c>
      <c r="G11" s="125">
        <f t="shared" si="0"/>
        <v>261.54719999999998</v>
      </c>
      <c r="H11" s="24"/>
      <c r="I11" s="22"/>
      <c r="J11" s="69"/>
      <c r="K11" s="28"/>
      <c r="L11" s="3"/>
      <c r="M11" s="26"/>
      <c r="N11" s="125"/>
      <c r="O11" s="24"/>
      <c r="P11" s="22"/>
      <c r="Q11" s="123"/>
      <c r="R11" s="20"/>
      <c r="S11" s="17"/>
      <c r="T11" s="26"/>
      <c r="U11" s="125"/>
      <c r="V11" s="66"/>
      <c r="W11" s="66"/>
    </row>
    <row r="12" spans="1:23" ht="15.75" thickBot="1">
      <c r="A12" s="24">
        <v>8</v>
      </c>
      <c r="B12" s="4" t="s">
        <v>16</v>
      </c>
      <c r="C12" s="69" t="s">
        <v>9</v>
      </c>
      <c r="D12" s="28">
        <v>60</v>
      </c>
      <c r="E12" s="3">
        <v>2.5099999999999998</v>
      </c>
      <c r="F12" s="26">
        <f t="shared" si="1"/>
        <v>150.6</v>
      </c>
      <c r="G12" s="125">
        <f t="shared" si="0"/>
        <v>185.238</v>
      </c>
      <c r="H12" s="24"/>
      <c r="I12" s="4"/>
      <c r="J12" s="69"/>
      <c r="K12" s="28"/>
      <c r="L12" s="3"/>
      <c r="M12" s="26"/>
      <c r="N12" s="125"/>
      <c r="O12" s="24"/>
      <c r="P12" s="4"/>
      <c r="Q12" s="123"/>
      <c r="R12" s="20"/>
      <c r="S12" s="17"/>
      <c r="T12" s="26"/>
      <c r="U12" s="125"/>
      <c r="V12" s="66"/>
      <c r="W12" s="66"/>
    </row>
    <row r="13" spans="1:23" ht="30.75" thickBot="1">
      <c r="A13" s="24">
        <v>9</v>
      </c>
      <c r="B13" s="4" t="s">
        <v>64</v>
      </c>
      <c r="C13" s="5" t="s">
        <v>17</v>
      </c>
      <c r="D13" s="30">
        <v>20</v>
      </c>
      <c r="E13" s="3">
        <v>5.65</v>
      </c>
      <c r="F13" s="26">
        <f t="shared" si="1"/>
        <v>113</v>
      </c>
      <c r="G13" s="125">
        <f t="shared" si="0"/>
        <v>138.99</v>
      </c>
      <c r="H13" s="24"/>
      <c r="I13" s="4"/>
      <c r="J13" s="5"/>
      <c r="K13" s="30"/>
      <c r="L13" s="3"/>
      <c r="M13" s="26"/>
      <c r="N13" s="125"/>
      <c r="O13" s="24"/>
      <c r="P13" s="4"/>
      <c r="Q13" s="127"/>
      <c r="R13" s="20"/>
      <c r="S13" s="17"/>
      <c r="T13" s="26"/>
      <c r="U13" s="125"/>
      <c r="V13" s="66"/>
      <c r="W13" s="66"/>
    </row>
    <row r="14" spans="1:23" ht="15.75" thickBot="1">
      <c r="A14" s="24">
        <v>10</v>
      </c>
      <c r="B14" s="22" t="s">
        <v>18</v>
      </c>
      <c r="C14" s="69" t="s">
        <v>9</v>
      </c>
      <c r="D14" s="28">
        <v>120</v>
      </c>
      <c r="E14" s="3">
        <v>1.08</v>
      </c>
      <c r="F14" s="26">
        <f t="shared" si="1"/>
        <v>129.60000000000002</v>
      </c>
      <c r="G14" s="125">
        <f t="shared" si="0"/>
        <v>159.40800000000002</v>
      </c>
      <c r="H14" s="24"/>
      <c r="I14" s="22"/>
      <c r="J14" s="69"/>
      <c r="K14" s="28"/>
      <c r="L14" s="3"/>
      <c r="M14" s="26"/>
      <c r="N14" s="125"/>
      <c r="O14" s="24"/>
      <c r="P14" s="22"/>
      <c r="Q14" s="123"/>
      <c r="R14" s="20"/>
      <c r="S14" s="17"/>
      <c r="T14" s="26"/>
      <c r="U14" s="125"/>
      <c r="V14" s="66"/>
      <c r="W14" s="66"/>
    </row>
    <row r="15" spans="1:23" ht="30.75" thickBot="1">
      <c r="A15" s="24">
        <v>11</v>
      </c>
      <c r="B15" s="4" t="s">
        <v>19</v>
      </c>
      <c r="C15" s="69" t="s">
        <v>9</v>
      </c>
      <c r="D15" s="28">
        <v>48</v>
      </c>
      <c r="E15" s="3">
        <v>2.4</v>
      </c>
      <c r="F15" s="26">
        <f t="shared" si="1"/>
        <v>115.19999999999999</v>
      </c>
      <c r="G15" s="125">
        <f t="shared" si="0"/>
        <v>141.696</v>
      </c>
      <c r="H15" s="24"/>
      <c r="I15" s="4"/>
      <c r="J15" s="69"/>
      <c r="K15" s="28"/>
      <c r="L15" s="3"/>
      <c r="M15" s="26"/>
      <c r="N15" s="125"/>
      <c r="O15" s="24"/>
      <c r="P15" s="4"/>
      <c r="Q15" s="123"/>
      <c r="R15" s="20"/>
      <c r="S15" s="17"/>
      <c r="T15" s="26"/>
      <c r="U15" s="125"/>
      <c r="V15" s="66"/>
      <c r="W15" s="66"/>
    </row>
    <row r="16" spans="1:23" ht="30.75" thickBot="1">
      <c r="A16" s="24">
        <v>12</v>
      </c>
      <c r="B16" s="4" t="s">
        <v>20</v>
      </c>
      <c r="C16" s="69" t="s">
        <v>9</v>
      </c>
      <c r="D16" s="28">
        <v>60</v>
      </c>
      <c r="E16" s="3">
        <v>3.83</v>
      </c>
      <c r="F16" s="26">
        <f t="shared" si="1"/>
        <v>229.8</v>
      </c>
      <c r="G16" s="125">
        <f t="shared" si="0"/>
        <v>282.654</v>
      </c>
      <c r="H16" s="24"/>
      <c r="I16" s="4"/>
      <c r="J16" s="69"/>
      <c r="K16" s="28"/>
      <c r="L16" s="3"/>
      <c r="M16" s="26"/>
      <c r="N16" s="125"/>
      <c r="O16" s="24"/>
      <c r="P16" s="4"/>
      <c r="Q16" s="123"/>
      <c r="R16" s="20"/>
      <c r="S16" s="17"/>
      <c r="T16" s="26"/>
      <c r="U16" s="125"/>
      <c r="V16" s="66"/>
      <c r="W16" s="66"/>
    </row>
    <row r="17" spans="1:23" ht="45.75" thickBot="1">
      <c r="A17" s="24">
        <v>13</v>
      </c>
      <c r="B17" s="4" t="s">
        <v>21</v>
      </c>
      <c r="C17" s="6" t="s">
        <v>9</v>
      </c>
      <c r="D17" s="28">
        <v>960</v>
      </c>
      <c r="E17" s="3">
        <v>0.8</v>
      </c>
      <c r="F17" s="26">
        <f t="shared" si="1"/>
        <v>768</v>
      </c>
      <c r="G17" s="125">
        <f t="shared" si="0"/>
        <v>944.64</v>
      </c>
      <c r="H17" s="24"/>
      <c r="I17" s="4"/>
      <c r="J17" s="6"/>
      <c r="K17" s="28"/>
      <c r="L17" s="3"/>
      <c r="M17" s="26"/>
      <c r="N17" s="125"/>
      <c r="O17" s="24"/>
      <c r="P17" s="4"/>
      <c r="Q17" s="129"/>
      <c r="R17" s="20"/>
      <c r="S17" s="17"/>
      <c r="T17" s="26"/>
      <c r="U17" s="125"/>
      <c r="V17" s="66"/>
      <c r="W17" s="66"/>
    </row>
    <row r="18" spans="1:23" ht="30.75" thickBot="1">
      <c r="A18" s="24">
        <v>14</v>
      </c>
      <c r="B18" s="9" t="s">
        <v>22</v>
      </c>
      <c r="C18" s="6" t="s">
        <v>9</v>
      </c>
      <c r="D18" s="28">
        <v>60</v>
      </c>
      <c r="E18" s="3">
        <v>2.7</v>
      </c>
      <c r="F18" s="26">
        <f t="shared" si="1"/>
        <v>162</v>
      </c>
      <c r="G18" s="125">
        <f t="shared" si="0"/>
        <v>199.26</v>
      </c>
      <c r="H18" s="24"/>
      <c r="I18" s="9"/>
      <c r="J18" s="6"/>
      <c r="K18" s="28"/>
      <c r="L18" s="3"/>
      <c r="M18" s="26"/>
      <c r="N18" s="125"/>
      <c r="O18" s="24"/>
      <c r="P18" s="9"/>
      <c r="Q18" s="129"/>
      <c r="R18" s="20"/>
      <c r="S18" s="17"/>
      <c r="T18" s="26"/>
      <c r="U18" s="125"/>
      <c r="V18" s="66"/>
      <c r="W18" s="66"/>
    </row>
    <row r="19" spans="1:23" ht="45.75" thickBot="1">
      <c r="A19" s="24">
        <v>15</v>
      </c>
      <c r="B19" s="4" t="s">
        <v>23</v>
      </c>
      <c r="C19" s="6" t="s">
        <v>9</v>
      </c>
      <c r="D19" s="28">
        <v>90</v>
      </c>
      <c r="E19" s="3">
        <v>3.26</v>
      </c>
      <c r="F19" s="26">
        <f t="shared" si="1"/>
        <v>293.39999999999998</v>
      </c>
      <c r="G19" s="125">
        <f t="shared" si="0"/>
        <v>360.88199999999995</v>
      </c>
      <c r="H19" s="24"/>
      <c r="I19" s="4"/>
      <c r="J19" s="6"/>
      <c r="K19" s="28"/>
      <c r="L19" s="3"/>
      <c r="M19" s="26"/>
      <c r="N19" s="125"/>
      <c r="O19" s="24"/>
      <c r="P19" s="4"/>
      <c r="Q19" s="129"/>
      <c r="R19" s="20"/>
      <c r="S19" s="17"/>
      <c r="T19" s="26"/>
      <c r="U19" s="125"/>
      <c r="V19" s="66"/>
      <c r="W19" s="66"/>
    </row>
    <row r="20" spans="1:23" ht="30.75" thickBot="1">
      <c r="A20" s="24">
        <v>16</v>
      </c>
      <c r="B20" s="4" t="s">
        <v>40</v>
      </c>
      <c r="C20" s="6" t="s">
        <v>9</v>
      </c>
      <c r="D20" s="28">
        <v>36</v>
      </c>
      <c r="E20" s="3">
        <v>4.91</v>
      </c>
      <c r="F20" s="26">
        <f t="shared" si="1"/>
        <v>176.76</v>
      </c>
      <c r="G20" s="125">
        <f t="shared" si="0"/>
        <v>217.41479999999999</v>
      </c>
      <c r="H20" s="24"/>
      <c r="I20" s="4"/>
      <c r="J20" s="6"/>
      <c r="K20" s="28"/>
      <c r="L20" s="3"/>
      <c r="M20" s="26"/>
      <c r="N20" s="125"/>
      <c r="O20" s="24"/>
      <c r="P20" s="4"/>
      <c r="Q20" s="129"/>
      <c r="R20" s="20"/>
      <c r="S20" s="17"/>
      <c r="T20" s="26"/>
      <c r="U20" s="125"/>
      <c r="V20" s="66"/>
      <c r="W20" s="66"/>
    </row>
    <row r="21" spans="1:23" ht="30.75" thickBot="1">
      <c r="A21" s="24">
        <v>17</v>
      </c>
      <c r="B21" s="4" t="s">
        <v>24</v>
      </c>
      <c r="C21" s="6" t="s">
        <v>9</v>
      </c>
      <c r="D21" s="28">
        <v>0</v>
      </c>
      <c r="E21" s="3">
        <v>4.45</v>
      </c>
      <c r="F21" s="26">
        <f t="shared" si="1"/>
        <v>0</v>
      </c>
      <c r="G21" s="125">
        <f t="shared" si="0"/>
        <v>0</v>
      </c>
      <c r="H21" s="24"/>
      <c r="I21" s="4"/>
      <c r="J21" s="6"/>
      <c r="K21" s="28"/>
      <c r="L21" s="3"/>
      <c r="M21" s="26"/>
      <c r="N21" s="125"/>
      <c r="O21" s="24"/>
      <c r="P21" s="4"/>
      <c r="Q21" s="129"/>
      <c r="R21" s="20"/>
      <c r="S21" s="17"/>
      <c r="T21" s="26"/>
      <c r="U21" s="125"/>
      <c r="V21" s="66"/>
      <c r="W21" s="66"/>
    </row>
    <row r="22" spans="1:23" ht="30.75" thickBot="1">
      <c r="A22" s="24">
        <v>18</v>
      </c>
      <c r="B22" s="9" t="s">
        <v>25</v>
      </c>
      <c r="C22" s="6" t="s">
        <v>9</v>
      </c>
      <c r="D22" s="28">
        <v>40</v>
      </c>
      <c r="E22" s="3">
        <v>3.42</v>
      </c>
      <c r="F22" s="26">
        <f t="shared" si="1"/>
        <v>136.80000000000001</v>
      </c>
      <c r="G22" s="125">
        <f t="shared" si="0"/>
        <v>168.26400000000001</v>
      </c>
      <c r="H22" s="24"/>
      <c r="I22" s="9"/>
      <c r="J22" s="6"/>
      <c r="K22" s="28"/>
      <c r="L22" s="3"/>
      <c r="M22" s="26"/>
      <c r="N22" s="125"/>
      <c r="O22" s="24"/>
      <c r="P22" s="9"/>
      <c r="Q22" s="129"/>
      <c r="R22" s="20"/>
      <c r="S22" s="17"/>
      <c r="T22" s="26"/>
      <c r="U22" s="125"/>
      <c r="V22" s="66"/>
      <c r="W22" s="66"/>
    </row>
    <row r="23" spans="1:23" ht="30.75" thickBot="1">
      <c r="A23" s="24">
        <v>19</v>
      </c>
      <c r="B23" s="4" t="s">
        <v>26</v>
      </c>
      <c r="C23" s="6" t="s">
        <v>9</v>
      </c>
      <c r="D23" s="28">
        <v>5</v>
      </c>
      <c r="E23" s="3">
        <v>5.5</v>
      </c>
      <c r="F23" s="26">
        <f t="shared" si="1"/>
        <v>27.5</v>
      </c>
      <c r="G23" s="125">
        <f t="shared" si="0"/>
        <v>33.825000000000003</v>
      </c>
      <c r="H23" s="24"/>
      <c r="I23" s="4"/>
      <c r="J23" s="6"/>
      <c r="K23" s="28"/>
      <c r="L23" s="3"/>
      <c r="M23" s="26"/>
      <c r="N23" s="125"/>
      <c r="O23" s="24"/>
      <c r="P23" s="4"/>
      <c r="Q23" s="129"/>
      <c r="R23" s="20"/>
      <c r="S23" s="17"/>
      <c r="T23" s="26"/>
      <c r="U23" s="125"/>
      <c r="V23" s="66"/>
      <c r="W23" s="66"/>
    </row>
    <row r="24" spans="1:23" ht="30.75" thickBot="1">
      <c r="A24" s="24">
        <v>20</v>
      </c>
      <c r="B24" s="4" t="s">
        <v>39</v>
      </c>
      <c r="C24" s="6" t="s">
        <v>9</v>
      </c>
      <c r="D24" s="28">
        <v>5</v>
      </c>
      <c r="E24" s="3">
        <v>7</v>
      </c>
      <c r="F24" s="26">
        <f t="shared" si="1"/>
        <v>35</v>
      </c>
      <c r="G24" s="125">
        <f t="shared" si="0"/>
        <v>43.05</v>
      </c>
      <c r="H24" s="24"/>
      <c r="I24" s="4"/>
      <c r="J24" s="6"/>
      <c r="K24" s="28"/>
      <c r="L24" s="3"/>
      <c r="M24" s="26"/>
      <c r="N24" s="125"/>
      <c r="O24" s="24"/>
      <c r="P24" s="4"/>
      <c r="Q24" s="129"/>
      <c r="R24" s="20"/>
      <c r="S24" s="17"/>
      <c r="T24" s="26"/>
      <c r="U24" s="125"/>
      <c r="V24" s="66"/>
      <c r="W24" s="66"/>
    </row>
    <row r="25" spans="1:23" ht="30.75" thickBot="1">
      <c r="A25" s="24">
        <v>21</v>
      </c>
      <c r="B25" s="4" t="s">
        <v>27</v>
      </c>
      <c r="C25" s="6" t="s">
        <v>28</v>
      </c>
      <c r="D25" s="28">
        <v>0</v>
      </c>
      <c r="E25" s="3">
        <v>4.8</v>
      </c>
      <c r="F25" s="26">
        <f t="shared" si="1"/>
        <v>0</v>
      </c>
      <c r="G25" s="125">
        <f t="shared" si="0"/>
        <v>0</v>
      </c>
      <c r="H25" s="24"/>
      <c r="I25" s="4"/>
      <c r="J25" s="6"/>
      <c r="K25" s="28"/>
      <c r="L25" s="3"/>
      <c r="M25" s="26"/>
      <c r="N25" s="125"/>
      <c r="O25" s="24"/>
      <c r="P25" s="4"/>
      <c r="Q25" s="129"/>
      <c r="R25" s="20"/>
      <c r="S25" s="17"/>
      <c r="T25" s="26"/>
      <c r="U25" s="125"/>
      <c r="V25" s="66"/>
      <c r="W25" s="66"/>
    </row>
    <row r="26" spans="1:23" ht="30.75" thickBot="1">
      <c r="A26" s="24">
        <v>22</v>
      </c>
      <c r="B26" s="4" t="s">
        <v>29</v>
      </c>
      <c r="C26" s="6" t="s">
        <v>28</v>
      </c>
      <c r="D26" s="28">
        <v>40</v>
      </c>
      <c r="E26" s="3">
        <v>2.9</v>
      </c>
      <c r="F26" s="26">
        <f t="shared" si="1"/>
        <v>116</v>
      </c>
      <c r="G26" s="125">
        <f t="shared" si="0"/>
        <v>142.68</v>
      </c>
      <c r="H26" s="24"/>
      <c r="I26" s="4"/>
      <c r="J26" s="6"/>
      <c r="K26" s="28"/>
      <c r="L26" s="3"/>
      <c r="M26" s="26"/>
      <c r="N26" s="125"/>
      <c r="O26" s="24"/>
      <c r="P26" s="4"/>
      <c r="Q26" s="129"/>
      <c r="R26" s="20"/>
      <c r="S26" s="17"/>
      <c r="T26" s="26"/>
      <c r="U26" s="125"/>
      <c r="V26" s="66"/>
      <c r="W26" s="66"/>
    </row>
    <row r="27" spans="1:23" ht="30.75" thickBot="1">
      <c r="A27" s="24">
        <v>23</v>
      </c>
      <c r="B27" s="12" t="s">
        <v>85</v>
      </c>
      <c r="C27" s="6" t="s">
        <v>28</v>
      </c>
      <c r="D27" s="28">
        <v>0</v>
      </c>
      <c r="E27" s="3">
        <v>2.77</v>
      </c>
      <c r="F27" s="26">
        <f t="shared" si="1"/>
        <v>0</v>
      </c>
      <c r="G27" s="125">
        <f t="shared" si="0"/>
        <v>0</v>
      </c>
      <c r="H27" s="24"/>
      <c r="I27" s="12"/>
      <c r="J27" s="6"/>
      <c r="K27" s="28"/>
      <c r="L27" s="3"/>
      <c r="M27" s="26"/>
      <c r="N27" s="125"/>
      <c r="O27" s="24"/>
      <c r="P27" s="12"/>
      <c r="Q27" s="129"/>
      <c r="R27" s="20"/>
      <c r="S27" s="17"/>
      <c r="T27" s="26"/>
      <c r="U27" s="125"/>
      <c r="V27" s="66"/>
      <c r="W27" s="66"/>
    </row>
    <row r="28" spans="1:23" ht="30.75" thickBot="1">
      <c r="A28" s="24">
        <v>24</v>
      </c>
      <c r="B28" s="4" t="s">
        <v>57</v>
      </c>
      <c r="C28" s="5" t="s">
        <v>28</v>
      </c>
      <c r="D28" s="29">
        <v>0</v>
      </c>
      <c r="E28" s="3">
        <v>0.35</v>
      </c>
      <c r="F28" s="26">
        <f t="shared" si="1"/>
        <v>0</v>
      </c>
      <c r="G28" s="125">
        <f t="shared" si="0"/>
        <v>0</v>
      </c>
      <c r="H28" s="24"/>
      <c r="I28" s="4"/>
      <c r="J28" s="5"/>
      <c r="K28" s="29"/>
      <c r="L28" s="3"/>
      <c r="M28" s="26"/>
      <c r="N28" s="125"/>
      <c r="O28" s="122"/>
      <c r="P28" s="121"/>
      <c r="Q28" s="100"/>
      <c r="R28" s="39"/>
      <c r="S28" s="130"/>
      <c r="T28" s="37"/>
      <c r="U28" s="131"/>
      <c r="V28" s="66"/>
      <c r="W28" s="66"/>
    </row>
    <row r="29" spans="1:23" ht="30.75" thickBot="1">
      <c r="A29" s="24">
        <v>25</v>
      </c>
      <c r="B29" s="4" t="s">
        <v>30</v>
      </c>
      <c r="C29" s="5" t="s">
        <v>28</v>
      </c>
      <c r="D29" s="29">
        <v>960</v>
      </c>
      <c r="E29" s="3">
        <v>0.52</v>
      </c>
      <c r="F29" s="26">
        <f t="shared" si="1"/>
        <v>499.20000000000005</v>
      </c>
      <c r="G29" s="125">
        <f t="shared" si="0"/>
        <v>614.01600000000008</v>
      </c>
      <c r="H29" s="24"/>
      <c r="I29" s="4"/>
      <c r="J29" s="5"/>
      <c r="K29" s="29"/>
      <c r="L29" s="3"/>
      <c r="M29" s="26"/>
      <c r="N29" s="125"/>
      <c r="O29" s="42"/>
      <c r="P29" s="13"/>
      <c r="Q29" s="50"/>
      <c r="R29" s="20"/>
      <c r="S29" s="17"/>
      <c r="T29" s="38"/>
      <c r="U29" s="132"/>
      <c r="V29" s="66"/>
      <c r="W29" s="66"/>
    </row>
    <row r="30" spans="1:23" ht="30.75" thickBot="1">
      <c r="A30" s="24">
        <v>26</v>
      </c>
      <c r="B30" s="4" t="s">
        <v>31</v>
      </c>
      <c r="C30" s="5" t="s">
        <v>9</v>
      </c>
      <c r="D30" s="29">
        <v>0</v>
      </c>
      <c r="E30" s="124">
        <v>2.27</v>
      </c>
      <c r="F30" s="26">
        <f t="shared" si="1"/>
        <v>0</v>
      </c>
      <c r="G30" s="125">
        <f t="shared" si="0"/>
        <v>0</v>
      </c>
      <c r="H30" s="24"/>
      <c r="I30" s="4"/>
      <c r="J30" s="5"/>
      <c r="K30" s="29"/>
      <c r="L30" s="124"/>
      <c r="M30" s="26"/>
      <c r="N30" s="125"/>
      <c r="O30" s="42"/>
      <c r="P30" s="13"/>
      <c r="Q30" s="50"/>
      <c r="R30" s="20"/>
      <c r="S30" s="17"/>
      <c r="T30" s="38"/>
      <c r="U30" s="132"/>
      <c r="V30" s="66"/>
      <c r="W30" s="66"/>
    </row>
    <row r="31" spans="1:23" ht="15.75" thickBot="1">
      <c r="A31" s="24">
        <v>27</v>
      </c>
      <c r="B31" s="4" t="s">
        <v>82</v>
      </c>
      <c r="C31" s="69" t="s">
        <v>9</v>
      </c>
      <c r="D31" s="28">
        <v>24</v>
      </c>
      <c r="E31" s="17">
        <v>10.220000000000001</v>
      </c>
      <c r="F31" s="26">
        <f t="shared" si="1"/>
        <v>245.28000000000003</v>
      </c>
      <c r="G31" s="125">
        <f t="shared" si="0"/>
        <v>301.69440000000003</v>
      </c>
      <c r="H31" s="24"/>
      <c r="I31" s="4"/>
      <c r="J31" s="69"/>
      <c r="K31" s="28"/>
      <c r="L31" s="17"/>
      <c r="M31" s="26"/>
      <c r="N31" s="125"/>
      <c r="O31" s="42"/>
      <c r="P31" s="13"/>
      <c r="Q31" s="133"/>
      <c r="R31" s="20"/>
      <c r="S31" s="17"/>
      <c r="T31" s="38"/>
      <c r="U31" s="132"/>
      <c r="V31" s="66"/>
      <c r="W31" s="66"/>
    </row>
    <row r="32" spans="1:23" ht="15.75" thickBot="1">
      <c r="A32" s="24">
        <v>28</v>
      </c>
      <c r="B32" s="10" t="s">
        <v>32</v>
      </c>
      <c r="C32" s="68" t="s">
        <v>9</v>
      </c>
      <c r="D32" s="31">
        <v>0</v>
      </c>
      <c r="E32" s="17">
        <v>7.66</v>
      </c>
      <c r="F32" s="26">
        <f t="shared" si="1"/>
        <v>0</v>
      </c>
      <c r="G32" s="125">
        <f t="shared" si="0"/>
        <v>0</v>
      </c>
      <c r="H32" s="24"/>
      <c r="I32" s="10"/>
      <c r="J32" s="68"/>
      <c r="K32" s="31"/>
      <c r="L32" s="17"/>
      <c r="M32" s="26"/>
      <c r="N32" s="125"/>
      <c r="O32" s="42"/>
      <c r="P32" s="133"/>
      <c r="Q32" s="133"/>
      <c r="R32" s="20"/>
      <c r="S32" s="17"/>
      <c r="T32" s="38"/>
      <c r="U32" s="132"/>
      <c r="V32" s="66"/>
      <c r="W32" s="66"/>
    </row>
    <row r="33" spans="1:23" ht="30.75" thickBot="1">
      <c r="A33" s="24">
        <v>29</v>
      </c>
      <c r="B33" s="13" t="s">
        <v>33</v>
      </c>
      <c r="C33" s="16" t="s">
        <v>9</v>
      </c>
      <c r="D33" s="32">
        <v>20</v>
      </c>
      <c r="E33" s="17">
        <v>5.22</v>
      </c>
      <c r="F33" s="26">
        <f t="shared" si="1"/>
        <v>104.39999999999999</v>
      </c>
      <c r="G33" s="125">
        <f t="shared" si="0"/>
        <v>128.41199999999998</v>
      </c>
      <c r="H33" s="24"/>
      <c r="I33" s="13"/>
      <c r="J33" s="16"/>
      <c r="K33" s="32"/>
      <c r="L33" s="17"/>
      <c r="M33" s="26"/>
      <c r="N33" s="125"/>
      <c r="O33" s="42"/>
      <c r="P33" s="13"/>
      <c r="Q33" s="16"/>
      <c r="R33" s="20"/>
      <c r="S33" s="17"/>
      <c r="T33" s="38"/>
      <c r="U33" s="132"/>
      <c r="V33" s="66"/>
      <c r="W33" s="66"/>
    </row>
    <row r="34" spans="1:23" ht="30.75" thickBot="1">
      <c r="A34" s="24">
        <v>30</v>
      </c>
      <c r="B34" s="12" t="s">
        <v>38</v>
      </c>
      <c r="C34" s="16" t="s">
        <v>9</v>
      </c>
      <c r="D34" s="32">
        <v>10</v>
      </c>
      <c r="E34" s="17">
        <v>3.59</v>
      </c>
      <c r="F34" s="26">
        <f t="shared" si="1"/>
        <v>35.9</v>
      </c>
      <c r="G34" s="125">
        <f t="shared" si="0"/>
        <v>44.156999999999996</v>
      </c>
      <c r="H34" s="24"/>
      <c r="I34" s="12"/>
      <c r="J34" s="16"/>
      <c r="K34" s="32"/>
      <c r="L34" s="17"/>
      <c r="M34" s="26"/>
      <c r="N34" s="125"/>
      <c r="O34" s="42"/>
      <c r="P34" s="12"/>
      <c r="Q34" s="16"/>
      <c r="R34" s="20"/>
      <c r="S34" s="17"/>
      <c r="T34" s="38"/>
      <c r="U34" s="132"/>
      <c r="V34" s="66"/>
      <c r="W34" s="66"/>
    </row>
    <row r="35" spans="1:23" ht="15.75" thickBot="1">
      <c r="A35" s="24">
        <v>31</v>
      </c>
      <c r="B35" s="133" t="s">
        <v>34</v>
      </c>
      <c r="C35" s="133" t="s">
        <v>9</v>
      </c>
      <c r="D35" s="33">
        <v>5</v>
      </c>
      <c r="E35" s="17">
        <v>3.71</v>
      </c>
      <c r="F35" s="26">
        <f t="shared" si="1"/>
        <v>18.55</v>
      </c>
      <c r="G35" s="125">
        <f t="shared" si="0"/>
        <v>22.816500000000001</v>
      </c>
      <c r="H35" s="24"/>
      <c r="I35" s="133"/>
      <c r="J35" s="133"/>
      <c r="K35" s="33"/>
      <c r="L35" s="17"/>
      <c r="M35" s="26"/>
      <c r="N35" s="125"/>
      <c r="O35" s="42"/>
      <c r="P35" s="133"/>
      <c r="Q35" s="133"/>
      <c r="R35" s="20"/>
      <c r="S35" s="17"/>
      <c r="T35" s="38"/>
      <c r="U35" s="132"/>
      <c r="V35" s="66"/>
      <c r="W35" s="66"/>
    </row>
    <row r="36" spans="1:23" ht="15.75" thickBot="1">
      <c r="A36" s="24">
        <v>32</v>
      </c>
      <c r="B36" s="133" t="s">
        <v>58</v>
      </c>
      <c r="C36" s="133" t="s">
        <v>9</v>
      </c>
      <c r="D36" s="33">
        <v>0</v>
      </c>
      <c r="E36" s="17">
        <v>4.3099999999999996</v>
      </c>
      <c r="F36" s="26">
        <f t="shared" si="1"/>
        <v>0</v>
      </c>
      <c r="G36" s="125">
        <f t="shared" si="0"/>
        <v>0</v>
      </c>
      <c r="H36" s="24"/>
      <c r="I36" s="133"/>
      <c r="J36" s="133"/>
      <c r="K36" s="33"/>
      <c r="L36" s="17"/>
      <c r="M36" s="26"/>
      <c r="N36" s="125"/>
      <c r="O36" s="42"/>
      <c r="P36" s="133"/>
      <c r="Q36" s="133"/>
      <c r="R36" s="20"/>
      <c r="S36" s="17"/>
      <c r="T36" s="38"/>
      <c r="U36" s="132"/>
      <c r="V36" s="66"/>
      <c r="W36" s="66"/>
    </row>
    <row r="37" spans="1:23" ht="15.75" thickBot="1">
      <c r="A37" s="24">
        <v>33</v>
      </c>
      <c r="B37" s="133" t="s">
        <v>60</v>
      </c>
      <c r="C37" s="133" t="s">
        <v>9</v>
      </c>
      <c r="D37" s="33">
        <v>0</v>
      </c>
      <c r="E37" s="17">
        <v>0</v>
      </c>
      <c r="F37" s="26">
        <f t="shared" si="1"/>
        <v>0</v>
      </c>
      <c r="G37" s="125">
        <f t="shared" si="0"/>
        <v>0</v>
      </c>
      <c r="H37" s="24"/>
      <c r="I37" s="133"/>
      <c r="J37" s="133"/>
      <c r="K37" s="33"/>
      <c r="L37" s="17"/>
      <c r="M37" s="26"/>
      <c r="N37" s="125"/>
      <c r="O37" s="42"/>
      <c r="P37" s="133"/>
      <c r="Q37" s="133"/>
      <c r="R37" s="20"/>
      <c r="S37" s="17"/>
      <c r="T37" s="38"/>
      <c r="U37" s="132"/>
      <c r="V37" s="66"/>
      <c r="W37" s="66"/>
    </row>
    <row r="38" spans="1:23" ht="15.75" thickBot="1">
      <c r="A38" s="24">
        <v>34</v>
      </c>
      <c r="B38" s="133" t="s">
        <v>48</v>
      </c>
      <c r="C38" s="133" t="s">
        <v>9</v>
      </c>
      <c r="D38" s="33">
        <v>0</v>
      </c>
      <c r="E38" s="17">
        <v>3.31</v>
      </c>
      <c r="F38" s="26">
        <f t="shared" si="1"/>
        <v>0</v>
      </c>
      <c r="G38" s="125">
        <f t="shared" si="0"/>
        <v>0</v>
      </c>
      <c r="H38" s="24"/>
      <c r="I38" s="140"/>
      <c r="J38" s="133"/>
      <c r="K38" s="33"/>
      <c r="L38" s="17"/>
      <c r="M38" s="26"/>
      <c r="N38" s="125"/>
      <c r="O38" s="42"/>
      <c r="P38" s="133"/>
      <c r="Q38" s="133"/>
      <c r="R38" s="20"/>
      <c r="S38" s="17"/>
      <c r="T38" s="38"/>
      <c r="U38" s="132"/>
      <c r="V38" s="66"/>
      <c r="W38" s="66"/>
    </row>
    <row r="39" spans="1:23" ht="30.75" thickBot="1">
      <c r="A39" s="24">
        <v>35</v>
      </c>
      <c r="B39" s="15" t="s">
        <v>62</v>
      </c>
      <c r="C39" s="134" t="s">
        <v>9</v>
      </c>
      <c r="D39" s="34">
        <v>1</v>
      </c>
      <c r="E39" s="17">
        <v>73.8</v>
      </c>
      <c r="F39" s="26">
        <f t="shared" si="1"/>
        <v>73.8</v>
      </c>
      <c r="G39" s="125">
        <f t="shared" si="0"/>
        <v>90.774000000000001</v>
      </c>
      <c r="H39" s="24"/>
      <c r="I39" s="15"/>
      <c r="J39" s="134"/>
      <c r="K39" s="34"/>
      <c r="L39" s="17"/>
      <c r="M39" s="26"/>
      <c r="N39" s="125"/>
      <c r="O39" s="42"/>
      <c r="P39" s="13"/>
      <c r="Q39" s="133"/>
      <c r="R39" s="20"/>
      <c r="S39" s="17"/>
      <c r="T39" s="38"/>
      <c r="U39" s="132"/>
      <c r="V39" s="66"/>
      <c r="W39" s="66"/>
    </row>
    <row r="40" spans="1:23" ht="45.75" thickBot="1">
      <c r="A40" s="24">
        <v>36</v>
      </c>
      <c r="B40" s="15" t="s">
        <v>72</v>
      </c>
      <c r="C40" s="134" t="s">
        <v>35</v>
      </c>
      <c r="D40" s="34">
        <v>5</v>
      </c>
      <c r="E40" s="17">
        <v>10.18</v>
      </c>
      <c r="F40" s="26">
        <f t="shared" si="1"/>
        <v>50.9</v>
      </c>
      <c r="G40" s="125">
        <f t="shared" si="0"/>
        <v>62.606999999999999</v>
      </c>
      <c r="H40" s="24"/>
      <c r="I40" s="15"/>
      <c r="J40" s="134"/>
      <c r="K40" s="34"/>
      <c r="L40" s="17"/>
      <c r="M40" s="26"/>
      <c r="N40" s="125"/>
      <c r="O40" s="42"/>
      <c r="P40" s="13"/>
      <c r="Q40" s="133"/>
      <c r="R40" s="20"/>
      <c r="S40" s="17"/>
      <c r="T40" s="38"/>
      <c r="U40" s="132"/>
      <c r="V40" s="66"/>
      <c r="W40" s="66"/>
    </row>
    <row r="41" spans="1:23" ht="15.75" thickBot="1">
      <c r="A41" s="24">
        <v>37</v>
      </c>
      <c r="B41" s="20" t="s">
        <v>55</v>
      </c>
      <c r="C41" s="133" t="s">
        <v>35</v>
      </c>
      <c r="D41" s="33">
        <v>0</v>
      </c>
      <c r="E41" s="17">
        <v>10.56</v>
      </c>
      <c r="F41" s="26">
        <f t="shared" si="1"/>
        <v>0</v>
      </c>
      <c r="G41" s="125">
        <f t="shared" si="0"/>
        <v>0</v>
      </c>
      <c r="H41" s="24"/>
      <c r="I41" s="20"/>
      <c r="J41" s="133"/>
      <c r="K41" s="33"/>
      <c r="L41" s="17"/>
      <c r="M41" s="26"/>
      <c r="N41" s="125"/>
      <c r="O41" s="42"/>
      <c r="P41" s="20"/>
      <c r="Q41" s="133"/>
      <c r="R41" s="20"/>
      <c r="S41" s="17"/>
      <c r="T41" s="38"/>
      <c r="U41" s="132"/>
      <c r="V41" s="66"/>
      <c r="W41" s="66"/>
    </row>
    <row r="42" spans="1:23" ht="15.75" thickBot="1">
      <c r="A42" s="24">
        <v>38</v>
      </c>
      <c r="B42" s="20" t="s">
        <v>56</v>
      </c>
      <c r="C42" s="133" t="s">
        <v>35</v>
      </c>
      <c r="D42" s="33">
        <v>0</v>
      </c>
      <c r="E42" s="17">
        <v>1.91</v>
      </c>
      <c r="F42" s="26">
        <f t="shared" si="1"/>
        <v>0</v>
      </c>
      <c r="G42" s="125">
        <f t="shared" si="0"/>
        <v>0</v>
      </c>
      <c r="H42" s="24"/>
      <c r="I42" s="20"/>
      <c r="J42" s="133"/>
      <c r="K42" s="33"/>
      <c r="L42" s="17"/>
      <c r="M42" s="26"/>
      <c r="N42" s="125"/>
      <c r="O42" s="42"/>
      <c r="P42" s="20"/>
      <c r="Q42" s="133"/>
      <c r="R42" s="20"/>
      <c r="S42" s="17"/>
      <c r="T42" s="38"/>
      <c r="U42" s="132"/>
      <c r="V42" s="66"/>
      <c r="W42" s="66"/>
    </row>
    <row r="43" spans="1:23" ht="15.75" thickBot="1">
      <c r="A43" s="24">
        <v>39</v>
      </c>
      <c r="B43" s="20" t="s">
        <v>37</v>
      </c>
      <c r="C43" s="133" t="s">
        <v>35</v>
      </c>
      <c r="D43" s="33">
        <v>0</v>
      </c>
      <c r="E43" s="17">
        <v>2.62</v>
      </c>
      <c r="F43" s="26">
        <f t="shared" si="1"/>
        <v>0</v>
      </c>
      <c r="G43" s="125">
        <f t="shared" si="0"/>
        <v>0</v>
      </c>
      <c r="H43" s="24"/>
      <c r="I43" s="20"/>
      <c r="J43" s="133"/>
      <c r="K43" s="33"/>
      <c r="L43" s="17"/>
      <c r="M43" s="26"/>
      <c r="N43" s="125"/>
      <c r="O43" s="42"/>
      <c r="P43" s="20"/>
      <c r="Q43" s="133"/>
      <c r="R43" s="20"/>
      <c r="S43" s="17"/>
      <c r="T43" s="38"/>
      <c r="U43" s="132"/>
      <c r="V43" s="66"/>
      <c r="W43" s="66"/>
    </row>
    <row r="44" spans="1:23" ht="15.75" thickBot="1">
      <c r="A44" s="24">
        <v>40</v>
      </c>
      <c r="B44" s="11" t="s">
        <v>87</v>
      </c>
      <c r="C44" s="133" t="s">
        <v>35</v>
      </c>
      <c r="D44" s="33">
        <v>8</v>
      </c>
      <c r="E44" s="17">
        <v>5.16</v>
      </c>
      <c r="F44" s="26">
        <f t="shared" si="1"/>
        <v>41.28</v>
      </c>
      <c r="G44" s="125">
        <f t="shared" si="0"/>
        <v>50.7744</v>
      </c>
      <c r="H44" s="24"/>
      <c r="I44" s="11"/>
      <c r="J44" s="133"/>
      <c r="K44" s="33"/>
      <c r="L44" s="17"/>
      <c r="M44" s="26"/>
      <c r="N44" s="125"/>
      <c r="O44" s="42"/>
      <c r="P44" s="11"/>
      <c r="Q44" s="133"/>
      <c r="R44" s="20"/>
      <c r="S44" s="17"/>
      <c r="T44" s="38"/>
      <c r="U44" s="132"/>
      <c r="V44" s="66"/>
      <c r="W44" s="66"/>
    </row>
    <row r="45" spans="1:23" ht="15.75" thickBot="1">
      <c r="A45" s="24">
        <v>41</v>
      </c>
      <c r="B45" s="35" t="s">
        <v>59</v>
      </c>
      <c r="C45" s="133" t="s">
        <v>35</v>
      </c>
      <c r="D45" s="33">
        <v>20</v>
      </c>
      <c r="E45" s="17">
        <v>10.220000000000001</v>
      </c>
      <c r="F45" s="26">
        <f t="shared" si="1"/>
        <v>204.4</v>
      </c>
      <c r="G45" s="125">
        <f t="shared" si="0"/>
        <v>251.41200000000001</v>
      </c>
      <c r="H45" s="24"/>
      <c r="I45" s="35"/>
      <c r="J45" s="133"/>
      <c r="K45" s="33"/>
      <c r="L45" s="17"/>
      <c r="M45" s="26"/>
      <c r="N45" s="125"/>
      <c r="O45" s="42"/>
      <c r="P45" s="52"/>
      <c r="Q45" s="133"/>
      <c r="R45" s="20"/>
      <c r="S45" s="17"/>
      <c r="T45" s="38"/>
      <c r="U45" s="132"/>
      <c r="V45" s="66"/>
      <c r="W45" s="66"/>
    </row>
    <row r="46" spans="1:23" ht="30.75" thickBot="1">
      <c r="A46" s="24">
        <v>42</v>
      </c>
      <c r="B46" s="12" t="s">
        <v>65</v>
      </c>
      <c r="C46" s="133" t="s">
        <v>35</v>
      </c>
      <c r="D46" s="33">
        <v>0</v>
      </c>
      <c r="E46" s="17">
        <v>5.3</v>
      </c>
      <c r="F46" s="26">
        <f t="shared" si="1"/>
        <v>0</v>
      </c>
      <c r="G46" s="125">
        <f t="shared" si="0"/>
        <v>0</v>
      </c>
      <c r="H46" s="24"/>
      <c r="I46" s="12"/>
      <c r="J46" s="133"/>
      <c r="K46" s="33"/>
      <c r="L46" s="17"/>
      <c r="M46" s="26"/>
      <c r="N46" s="125"/>
      <c r="O46" s="42"/>
      <c r="P46" s="12"/>
      <c r="Q46" s="133"/>
      <c r="R46" s="20"/>
      <c r="S46" s="17"/>
      <c r="T46" s="38"/>
      <c r="U46" s="132"/>
      <c r="V46" s="66"/>
      <c r="W46" s="66"/>
    </row>
    <row r="47" spans="1:23" ht="15.75" thickBot="1">
      <c r="A47" s="24">
        <v>43</v>
      </c>
      <c r="B47" s="12" t="s">
        <v>41</v>
      </c>
      <c r="C47" s="133" t="s">
        <v>35</v>
      </c>
      <c r="D47" s="33">
        <v>6</v>
      </c>
      <c r="E47" s="17">
        <v>4.5</v>
      </c>
      <c r="F47" s="26">
        <f t="shared" si="1"/>
        <v>27</v>
      </c>
      <c r="G47" s="125">
        <f t="shared" si="0"/>
        <v>33.21</v>
      </c>
      <c r="H47" s="24"/>
      <c r="I47" s="12"/>
      <c r="J47" s="133"/>
      <c r="K47" s="33"/>
      <c r="L47" s="17"/>
      <c r="M47" s="26"/>
      <c r="N47" s="125"/>
      <c r="O47" s="42"/>
      <c r="P47" s="12"/>
      <c r="Q47" s="133"/>
      <c r="R47" s="20"/>
      <c r="S47" s="17"/>
      <c r="T47" s="38"/>
      <c r="U47" s="132"/>
      <c r="V47" s="66"/>
      <c r="W47" s="66"/>
    </row>
    <row r="48" spans="1:23" ht="30.75" thickBot="1">
      <c r="A48" s="24">
        <v>44</v>
      </c>
      <c r="B48" s="12" t="s">
        <v>44</v>
      </c>
      <c r="C48" s="133" t="s">
        <v>35</v>
      </c>
      <c r="D48" s="33">
        <v>10</v>
      </c>
      <c r="E48" s="17">
        <v>2.75</v>
      </c>
      <c r="F48" s="26">
        <f t="shared" si="1"/>
        <v>27.5</v>
      </c>
      <c r="G48" s="125">
        <f t="shared" si="0"/>
        <v>33.825000000000003</v>
      </c>
      <c r="H48" s="24"/>
      <c r="I48" s="12"/>
      <c r="J48" s="133"/>
      <c r="K48" s="33"/>
      <c r="L48" s="17"/>
      <c r="M48" s="26"/>
      <c r="N48" s="125"/>
      <c r="O48" s="42"/>
      <c r="P48" s="12"/>
      <c r="Q48" s="133"/>
      <c r="R48" s="20"/>
      <c r="S48" s="17"/>
      <c r="T48" s="38"/>
      <c r="U48" s="132"/>
      <c r="V48" s="66"/>
      <c r="W48" s="66"/>
    </row>
    <row r="49" spans="1:23" ht="15.75" thickBot="1">
      <c r="A49" s="24">
        <v>45</v>
      </c>
      <c r="B49" s="12" t="s">
        <v>42</v>
      </c>
      <c r="C49" s="133" t="s">
        <v>35</v>
      </c>
      <c r="D49" s="33">
        <v>5</v>
      </c>
      <c r="E49" s="17">
        <v>3.5</v>
      </c>
      <c r="F49" s="26">
        <f t="shared" si="1"/>
        <v>17.5</v>
      </c>
      <c r="G49" s="125">
        <f t="shared" si="0"/>
        <v>21.524999999999999</v>
      </c>
      <c r="H49" s="24"/>
      <c r="I49" s="12"/>
      <c r="J49" s="133"/>
      <c r="K49" s="33"/>
      <c r="L49" s="17"/>
      <c r="M49" s="26"/>
      <c r="N49" s="125"/>
      <c r="O49" s="42"/>
      <c r="P49" s="12"/>
      <c r="Q49" s="133"/>
      <c r="R49" s="20"/>
      <c r="S49" s="17"/>
      <c r="T49" s="38"/>
      <c r="U49" s="132"/>
      <c r="V49" s="66"/>
      <c r="W49" s="66"/>
    </row>
    <row r="50" spans="1:23" ht="15.75" thickBot="1">
      <c r="A50" s="24">
        <v>46</v>
      </c>
      <c r="B50" s="12" t="s">
        <v>43</v>
      </c>
      <c r="C50" s="133" t="s">
        <v>35</v>
      </c>
      <c r="D50" s="33">
        <v>10</v>
      </c>
      <c r="E50" s="17">
        <v>1.9</v>
      </c>
      <c r="F50" s="26">
        <f t="shared" si="1"/>
        <v>19</v>
      </c>
      <c r="G50" s="125">
        <f t="shared" si="0"/>
        <v>23.37</v>
      </c>
      <c r="H50" s="24"/>
      <c r="I50" s="12"/>
      <c r="J50" s="133"/>
      <c r="K50" s="33"/>
      <c r="L50" s="17"/>
      <c r="M50" s="26"/>
      <c r="N50" s="125"/>
      <c r="O50" s="42"/>
      <c r="P50" s="12"/>
      <c r="Q50" s="133"/>
      <c r="R50" s="20"/>
      <c r="S50" s="17"/>
      <c r="T50" s="38"/>
      <c r="U50" s="132"/>
      <c r="V50" s="66"/>
      <c r="W50" s="66"/>
    </row>
    <row r="51" spans="1:23" ht="15.75" thickBot="1">
      <c r="A51" s="24">
        <v>47</v>
      </c>
      <c r="B51" s="12" t="s">
        <v>47</v>
      </c>
      <c r="C51" s="133" t="s">
        <v>35</v>
      </c>
      <c r="D51" s="33">
        <v>8</v>
      </c>
      <c r="E51" s="17">
        <v>7.4</v>
      </c>
      <c r="F51" s="26">
        <f t="shared" si="1"/>
        <v>59.2</v>
      </c>
      <c r="G51" s="125">
        <f t="shared" si="0"/>
        <v>72.816000000000003</v>
      </c>
      <c r="H51" s="24"/>
      <c r="I51" s="12"/>
      <c r="J51" s="133"/>
      <c r="K51" s="33"/>
      <c r="L51" s="17"/>
      <c r="M51" s="26"/>
      <c r="N51" s="125"/>
      <c r="O51" s="42"/>
      <c r="P51" s="12"/>
      <c r="Q51" s="133"/>
      <c r="R51" s="20"/>
      <c r="S51" s="17"/>
      <c r="T51" s="38"/>
      <c r="U51" s="132"/>
      <c r="V51" s="66"/>
      <c r="W51" s="66"/>
    </row>
    <row r="52" spans="1:23" ht="30.75" thickBot="1">
      <c r="A52" s="24">
        <v>48</v>
      </c>
      <c r="B52" s="12" t="s">
        <v>63</v>
      </c>
      <c r="C52" s="133" t="s">
        <v>35</v>
      </c>
      <c r="D52" s="33">
        <v>0</v>
      </c>
      <c r="E52" s="17">
        <v>2.5</v>
      </c>
      <c r="F52" s="26">
        <f t="shared" si="1"/>
        <v>0</v>
      </c>
      <c r="G52" s="125">
        <f t="shared" si="0"/>
        <v>0</v>
      </c>
      <c r="H52" s="24"/>
      <c r="I52" s="12"/>
      <c r="J52" s="133"/>
      <c r="K52" s="33"/>
      <c r="L52" s="17"/>
      <c r="M52" s="26"/>
      <c r="N52" s="125"/>
      <c r="O52" s="42"/>
      <c r="P52" s="12"/>
      <c r="Q52" s="133"/>
      <c r="R52" s="20"/>
      <c r="S52" s="17"/>
      <c r="T52" s="38"/>
      <c r="U52" s="132"/>
      <c r="V52" s="66"/>
      <c r="W52" s="66"/>
    </row>
    <row r="53" spans="1:23" ht="15.75" thickBot="1">
      <c r="A53" s="24">
        <v>49</v>
      </c>
      <c r="B53" s="11" t="s">
        <v>45</v>
      </c>
      <c r="C53" s="133" t="s">
        <v>35</v>
      </c>
      <c r="D53" s="33">
        <v>20</v>
      </c>
      <c r="E53" s="17">
        <v>2.7</v>
      </c>
      <c r="F53" s="26">
        <f t="shared" si="1"/>
        <v>54</v>
      </c>
      <c r="G53" s="125">
        <f t="shared" si="0"/>
        <v>66.42</v>
      </c>
      <c r="H53" s="24"/>
      <c r="I53" s="11"/>
      <c r="J53" s="133"/>
      <c r="K53" s="33"/>
      <c r="L53" s="17"/>
      <c r="M53" s="26"/>
      <c r="N53" s="125"/>
      <c r="O53" s="42"/>
      <c r="P53" s="11"/>
      <c r="Q53" s="133"/>
      <c r="R53" s="20"/>
      <c r="S53" s="17"/>
      <c r="T53" s="38"/>
      <c r="U53" s="132"/>
      <c r="V53" s="66"/>
      <c r="W53" s="66"/>
    </row>
    <row r="54" spans="1:23" ht="15.75" thickBot="1">
      <c r="A54" s="24">
        <v>50</v>
      </c>
      <c r="B54" s="11" t="s">
        <v>50</v>
      </c>
      <c r="C54" s="133" t="s">
        <v>54</v>
      </c>
      <c r="D54" s="33">
        <v>0</v>
      </c>
      <c r="E54" s="17">
        <v>0</v>
      </c>
      <c r="F54" s="26">
        <f t="shared" si="1"/>
        <v>0</v>
      </c>
      <c r="G54" s="125">
        <f t="shared" si="0"/>
        <v>0</v>
      </c>
      <c r="H54" s="24"/>
      <c r="I54" s="11"/>
      <c r="J54" s="133"/>
      <c r="K54" s="33"/>
      <c r="L54" s="17"/>
      <c r="M54" s="26"/>
      <c r="N54" s="125"/>
      <c r="O54" s="42"/>
      <c r="P54" s="11"/>
      <c r="Q54" s="133"/>
      <c r="R54" s="20"/>
      <c r="S54" s="17"/>
      <c r="T54" s="38"/>
      <c r="U54" s="132"/>
      <c r="V54" s="66"/>
      <c r="W54" s="66"/>
    </row>
    <row r="55" spans="1:23" ht="15.75" thickBot="1">
      <c r="A55" s="24">
        <v>51</v>
      </c>
      <c r="B55" s="11" t="s">
        <v>51</v>
      </c>
      <c r="C55" s="133" t="s">
        <v>54</v>
      </c>
      <c r="D55" s="33">
        <v>0</v>
      </c>
      <c r="E55" s="17">
        <v>2.4</v>
      </c>
      <c r="F55" s="26">
        <f t="shared" si="1"/>
        <v>0</v>
      </c>
      <c r="G55" s="125">
        <f t="shared" si="0"/>
        <v>0</v>
      </c>
      <c r="H55" s="24"/>
      <c r="I55" s="11"/>
      <c r="J55" s="133"/>
      <c r="K55" s="33"/>
      <c r="L55" s="17"/>
      <c r="M55" s="26"/>
      <c r="N55" s="125"/>
      <c r="O55" s="42"/>
      <c r="P55" s="11"/>
      <c r="Q55" s="133"/>
      <c r="R55" s="20"/>
      <c r="S55" s="17"/>
      <c r="T55" s="38"/>
      <c r="U55" s="132"/>
      <c r="V55" s="66"/>
      <c r="W55" s="66"/>
    </row>
    <row r="56" spans="1:23" ht="15.75" thickBot="1">
      <c r="A56" s="24">
        <v>52</v>
      </c>
      <c r="B56" s="11" t="s">
        <v>52</v>
      </c>
      <c r="C56" s="133" t="s">
        <v>54</v>
      </c>
      <c r="D56" s="33">
        <v>0</v>
      </c>
      <c r="E56" s="17">
        <v>2.4</v>
      </c>
      <c r="F56" s="26">
        <f t="shared" si="1"/>
        <v>0</v>
      </c>
      <c r="G56" s="125">
        <f t="shared" si="0"/>
        <v>0</v>
      </c>
      <c r="H56" s="24"/>
      <c r="I56" s="11"/>
      <c r="J56" s="133"/>
      <c r="K56" s="33"/>
      <c r="L56" s="17"/>
      <c r="M56" s="26"/>
      <c r="N56" s="125"/>
      <c r="O56" s="42"/>
      <c r="P56" s="11"/>
      <c r="Q56" s="133"/>
      <c r="R56" s="20"/>
      <c r="S56" s="17"/>
      <c r="T56" s="38"/>
      <c r="U56" s="132"/>
      <c r="V56" s="66"/>
      <c r="W56" s="66"/>
    </row>
    <row r="57" spans="1:23" ht="15.75" thickBot="1">
      <c r="A57" s="24">
        <v>53</v>
      </c>
      <c r="B57" s="11" t="s">
        <v>66</v>
      </c>
      <c r="C57" s="133" t="s">
        <v>54</v>
      </c>
      <c r="D57" s="33">
        <v>0</v>
      </c>
      <c r="E57" s="17">
        <v>2.4</v>
      </c>
      <c r="F57" s="26">
        <f t="shared" si="1"/>
        <v>0</v>
      </c>
      <c r="G57" s="125">
        <f t="shared" si="0"/>
        <v>0</v>
      </c>
      <c r="H57" s="24"/>
      <c r="I57" s="11"/>
      <c r="J57" s="133"/>
      <c r="K57" s="33"/>
      <c r="L57" s="17"/>
      <c r="M57" s="26"/>
      <c r="N57" s="125"/>
      <c r="O57" s="42"/>
      <c r="P57" s="11"/>
      <c r="Q57" s="133"/>
      <c r="R57" s="20"/>
      <c r="S57" s="17"/>
      <c r="T57" s="38"/>
      <c r="U57" s="132"/>
      <c r="V57" s="66"/>
      <c r="W57" s="66"/>
    </row>
    <row r="58" spans="1:23" ht="15.75" thickBot="1">
      <c r="A58" s="24">
        <v>54</v>
      </c>
      <c r="B58" s="135" t="s">
        <v>73</v>
      </c>
      <c r="C58" s="133" t="s">
        <v>35</v>
      </c>
      <c r="D58" s="33">
        <v>0</v>
      </c>
      <c r="E58" s="17">
        <v>59.12</v>
      </c>
      <c r="F58" s="26">
        <f t="shared" si="1"/>
        <v>0</v>
      </c>
      <c r="G58" s="125">
        <f t="shared" si="0"/>
        <v>0</v>
      </c>
      <c r="H58" s="24"/>
      <c r="I58" s="135"/>
      <c r="J58" s="133"/>
      <c r="K58" s="33"/>
      <c r="L58" s="17"/>
      <c r="M58" s="26"/>
      <c r="N58" s="125"/>
      <c r="O58" s="42"/>
      <c r="P58" s="136"/>
      <c r="Q58" s="133"/>
      <c r="R58" s="20"/>
      <c r="S58" s="17"/>
      <c r="T58" s="38"/>
      <c r="U58" s="132"/>
      <c r="V58" s="66"/>
      <c r="W58" s="66"/>
    </row>
    <row r="59" spans="1:23" ht="15.75" thickBot="1">
      <c r="A59" s="24">
        <v>55</v>
      </c>
      <c r="B59" s="11" t="s">
        <v>53</v>
      </c>
      <c r="C59" s="133" t="s">
        <v>35</v>
      </c>
      <c r="D59" s="33">
        <v>18</v>
      </c>
      <c r="E59" s="17">
        <v>4</v>
      </c>
      <c r="F59" s="26">
        <f t="shared" si="1"/>
        <v>72</v>
      </c>
      <c r="G59" s="125">
        <f t="shared" si="0"/>
        <v>88.56</v>
      </c>
      <c r="H59" s="24"/>
      <c r="I59" s="11"/>
      <c r="J59" s="133"/>
      <c r="K59" s="33"/>
      <c r="L59" s="17"/>
      <c r="M59" s="26"/>
      <c r="N59" s="125"/>
      <c r="O59" s="42"/>
      <c r="P59" s="11"/>
      <c r="Q59" s="133"/>
      <c r="R59" s="20"/>
      <c r="S59" s="17"/>
      <c r="T59" s="38"/>
      <c r="U59" s="132"/>
      <c r="V59" s="66"/>
      <c r="W59" s="66"/>
    </row>
    <row r="60" spans="1:23" ht="15.75" thickBot="1">
      <c r="A60" s="24">
        <v>56</v>
      </c>
      <c r="B60" s="11" t="s">
        <v>46</v>
      </c>
      <c r="C60" s="133" t="s">
        <v>35</v>
      </c>
      <c r="D60" s="33">
        <v>0</v>
      </c>
      <c r="E60" s="17">
        <v>4.8</v>
      </c>
      <c r="F60" s="26">
        <f t="shared" si="1"/>
        <v>0</v>
      </c>
      <c r="G60" s="125">
        <f t="shared" si="0"/>
        <v>0</v>
      </c>
      <c r="H60" s="24"/>
      <c r="I60" s="11"/>
      <c r="J60" s="133"/>
      <c r="K60" s="33"/>
      <c r="L60" s="17"/>
      <c r="M60" s="26"/>
      <c r="N60" s="125"/>
      <c r="O60" s="42"/>
      <c r="P60" s="11"/>
      <c r="Q60" s="133"/>
      <c r="R60" s="20"/>
      <c r="S60" s="17"/>
      <c r="T60" s="38"/>
      <c r="U60" s="132"/>
      <c r="V60" s="66"/>
      <c r="W60" s="66"/>
    </row>
    <row r="61" spans="1:23" ht="15.75" thickBot="1">
      <c r="A61" s="24">
        <v>57</v>
      </c>
      <c r="B61" s="11" t="s">
        <v>61</v>
      </c>
      <c r="C61" s="133" t="s">
        <v>17</v>
      </c>
      <c r="D61" s="33">
        <v>2</v>
      </c>
      <c r="E61" s="17">
        <v>0.8</v>
      </c>
      <c r="F61" s="120">
        <f t="shared" si="1"/>
        <v>1.6</v>
      </c>
      <c r="G61" s="125">
        <f t="shared" si="0"/>
        <v>1.9680000000000002</v>
      </c>
      <c r="H61" s="24"/>
      <c r="I61" s="11"/>
      <c r="J61" s="133"/>
      <c r="K61" s="33"/>
      <c r="L61" s="17"/>
      <c r="M61" s="120"/>
      <c r="N61" s="125"/>
      <c r="O61" s="42"/>
      <c r="P61" s="11"/>
      <c r="Q61" s="133"/>
      <c r="R61" s="20"/>
      <c r="S61" s="17"/>
      <c r="T61" s="38"/>
      <c r="U61" s="132"/>
      <c r="V61" s="66"/>
      <c r="W61" s="66"/>
    </row>
    <row r="62" spans="1:23" ht="15.75" thickBot="1">
      <c r="A62" s="24">
        <v>58</v>
      </c>
      <c r="B62" s="137" t="s">
        <v>74</v>
      </c>
      <c r="C62" s="20" t="s">
        <v>9</v>
      </c>
      <c r="D62" s="33">
        <v>5</v>
      </c>
      <c r="E62" s="17">
        <v>7.54</v>
      </c>
      <c r="F62" s="120">
        <f t="shared" si="1"/>
        <v>37.700000000000003</v>
      </c>
      <c r="G62" s="125">
        <f t="shared" si="0"/>
        <v>46.371000000000002</v>
      </c>
      <c r="H62" s="24"/>
      <c r="I62" s="141"/>
      <c r="J62" s="20"/>
      <c r="K62" s="33"/>
      <c r="L62" s="17"/>
      <c r="M62" s="120"/>
      <c r="N62" s="125"/>
      <c r="O62" s="42"/>
      <c r="P62" s="138"/>
      <c r="Q62" s="20"/>
      <c r="R62" s="20"/>
      <c r="S62" s="17"/>
      <c r="T62" s="38"/>
      <c r="U62" s="132"/>
      <c r="V62" s="66"/>
      <c r="W62" s="66"/>
    </row>
    <row r="63" spans="1:23" ht="15.75" thickBot="1">
      <c r="A63" s="24">
        <v>59</v>
      </c>
      <c r="B63" s="18" t="s">
        <v>67</v>
      </c>
      <c r="C63" s="39" t="s">
        <v>9</v>
      </c>
      <c r="D63" s="43">
        <v>0</v>
      </c>
      <c r="E63" s="17">
        <v>16</v>
      </c>
      <c r="F63" s="120">
        <f t="shared" si="1"/>
        <v>0</v>
      </c>
      <c r="G63" s="125">
        <f t="shared" si="0"/>
        <v>0</v>
      </c>
      <c r="H63" s="24"/>
      <c r="I63" s="18"/>
      <c r="J63" s="39"/>
      <c r="K63" s="43"/>
      <c r="L63" s="17"/>
      <c r="M63" s="120"/>
      <c r="N63" s="125"/>
      <c r="O63" s="42"/>
      <c r="P63" s="18"/>
      <c r="Q63" s="20"/>
      <c r="R63" s="20"/>
      <c r="S63" s="17"/>
      <c r="T63" s="38"/>
      <c r="U63" s="132"/>
      <c r="V63" s="66"/>
      <c r="W63" s="66"/>
    </row>
    <row r="64" spans="1:23" ht="15.75" thickBot="1">
      <c r="A64" s="24">
        <v>60</v>
      </c>
      <c r="B64" s="135" t="s">
        <v>75</v>
      </c>
      <c r="C64" s="20" t="s">
        <v>9</v>
      </c>
      <c r="D64" s="43">
        <v>0</v>
      </c>
      <c r="E64" s="17">
        <v>7.67</v>
      </c>
      <c r="F64" s="120">
        <f t="shared" si="1"/>
        <v>0</v>
      </c>
      <c r="G64" s="125">
        <f t="shared" si="0"/>
        <v>0</v>
      </c>
      <c r="H64" s="24"/>
      <c r="I64" s="135"/>
      <c r="J64" s="20"/>
      <c r="K64" s="33"/>
      <c r="L64" s="17"/>
      <c r="M64" s="120"/>
      <c r="N64" s="125"/>
      <c r="O64" s="42"/>
      <c r="P64" s="136"/>
      <c r="Q64" s="20"/>
      <c r="R64" s="20"/>
      <c r="S64" s="17"/>
      <c r="T64" s="38"/>
      <c r="U64" s="132"/>
      <c r="V64" s="66"/>
      <c r="W64" s="66"/>
    </row>
    <row r="65" spans="1:23" ht="30.75" thickBot="1">
      <c r="A65" s="24">
        <v>61</v>
      </c>
      <c r="B65" s="12" t="s">
        <v>79</v>
      </c>
      <c r="C65" s="6" t="s">
        <v>28</v>
      </c>
      <c r="D65" s="28">
        <v>0</v>
      </c>
      <c r="E65" s="17">
        <v>5.4</v>
      </c>
      <c r="F65" s="120">
        <f t="shared" si="1"/>
        <v>0</v>
      </c>
      <c r="G65" s="125">
        <f t="shared" si="0"/>
        <v>0</v>
      </c>
      <c r="H65" s="24"/>
      <c r="I65" s="12"/>
      <c r="J65" s="6"/>
      <c r="K65" s="28"/>
      <c r="L65" s="17"/>
      <c r="M65" s="120"/>
      <c r="N65" s="125"/>
      <c r="O65" s="42"/>
      <c r="P65" s="12"/>
      <c r="Q65" s="17"/>
      <c r="R65" s="20"/>
      <c r="S65" s="17"/>
      <c r="T65" s="38"/>
      <c r="U65" s="132"/>
      <c r="V65" s="66"/>
      <c r="W65" s="66"/>
    </row>
    <row r="66" spans="1:23" ht="30.75" thickBot="1">
      <c r="A66" s="24">
        <v>62</v>
      </c>
      <c r="B66" s="12" t="s">
        <v>80</v>
      </c>
      <c r="C66" s="6" t="s">
        <v>28</v>
      </c>
      <c r="D66" s="28">
        <v>0</v>
      </c>
      <c r="E66" s="17">
        <v>5</v>
      </c>
      <c r="F66" s="120">
        <f t="shared" si="1"/>
        <v>0</v>
      </c>
      <c r="G66" s="125">
        <f t="shared" si="0"/>
        <v>0</v>
      </c>
      <c r="H66" s="24"/>
      <c r="I66" s="12"/>
      <c r="J66" s="6"/>
      <c r="K66" s="28"/>
      <c r="L66" s="17"/>
      <c r="M66" s="120"/>
      <c r="N66" s="125"/>
      <c r="O66" s="42"/>
      <c r="P66" s="12"/>
      <c r="Q66" s="17"/>
      <c r="R66" s="20"/>
      <c r="S66" s="17"/>
      <c r="T66" s="38"/>
      <c r="U66" s="132"/>
      <c r="V66" s="66"/>
      <c r="W66" s="66"/>
    </row>
    <row r="67" spans="1:23" ht="30.75" thickBot="1">
      <c r="A67" s="24">
        <v>63</v>
      </c>
      <c r="B67" s="12" t="s">
        <v>81</v>
      </c>
      <c r="C67" s="6" t="s">
        <v>28</v>
      </c>
      <c r="D67" s="28">
        <v>0</v>
      </c>
      <c r="E67" s="17">
        <v>5</v>
      </c>
      <c r="F67" s="26">
        <f t="shared" si="1"/>
        <v>0</v>
      </c>
      <c r="G67" s="125">
        <f t="shared" si="0"/>
        <v>0</v>
      </c>
      <c r="H67" s="24"/>
      <c r="I67" s="12"/>
      <c r="J67" s="6"/>
      <c r="K67" s="28"/>
      <c r="L67" s="17"/>
      <c r="M67" s="26"/>
      <c r="N67" s="125"/>
      <c r="O67" s="42"/>
      <c r="P67" s="12"/>
      <c r="Q67" s="17"/>
      <c r="R67" s="20"/>
      <c r="S67" s="17"/>
      <c r="T67" s="38"/>
      <c r="U67" s="132"/>
      <c r="V67" s="66"/>
      <c r="W67" s="66"/>
    </row>
    <row r="68" spans="1:23" ht="30.75" thickBot="1">
      <c r="A68" s="24">
        <v>64</v>
      </c>
      <c r="B68" s="4" t="s">
        <v>76</v>
      </c>
      <c r="C68" s="6" t="s">
        <v>28</v>
      </c>
      <c r="D68" s="28">
        <v>0</v>
      </c>
      <c r="E68" s="17">
        <v>3.6</v>
      </c>
      <c r="F68" s="26">
        <f t="shared" si="1"/>
        <v>0</v>
      </c>
      <c r="G68" s="125">
        <f t="shared" si="0"/>
        <v>0</v>
      </c>
      <c r="H68" s="24"/>
      <c r="I68" s="4"/>
      <c r="J68" s="6"/>
      <c r="K68" s="28"/>
      <c r="L68" s="17"/>
      <c r="M68" s="26"/>
      <c r="N68" s="125"/>
      <c r="O68" s="42"/>
      <c r="P68" s="13"/>
      <c r="Q68" s="17"/>
      <c r="R68" s="20"/>
      <c r="S68" s="17"/>
      <c r="T68" s="38"/>
      <c r="U68" s="132"/>
      <c r="V68" s="66"/>
      <c r="W68" s="66"/>
    </row>
    <row r="69" spans="1:23" ht="30.75" thickBot="1">
      <c r="A69" s="24">
        <v>65</v>
      </c>
      <c r="B69" s="4" t="s">
        <v>77</v>
      </c>
      <c r="C69" s="6" t="s">
        <v>28</v>
      </c>
      <c r="D69" s="28">
        <v>0</v>
      </c>
      <c r="E69" s="17">
        <v>3.6</v>
      </c>
      <c r="F69" s="26">
        <f t="shared" si="1"/>
        <v>0</v>
      </c>
      <c r="G69" s="125">
        <f t="shared" si="0"/>
        <v>0</v>
      </c>
      <c r="H69" s="24"/>
      <c r="I69" s="4"/>
      <c r="J69" s="6"/>
      <c r="K69" s="28"/>
      <c r="L69" s="17"/>
      <c r="M69" s="26"/>
      <c r="N69" s="125"/>
      <c r="O69" s="42"/>
      <c r="P69" s="13"/>
      <c r="Q69" s="17"/>
      <c r="R69" s="20"/>
      <c r="S69" s="17"/>
      <c r="T69" s="38"/>
      <c r="U69" s="132"/>
      <c r="V69" s="66"/>
      <c r="W69" s="66"/>
    </row>
    <row r="70" spans="1:23" ht="30.75" thickBot="1">
      <c r="A70" s="24">
        <v>66</v>
      </c>
      <c r="B70" s="4" t="s">
        <v>78</v>
      </c>
      <c r="C70" s="6" t="s">
        <v>28</v>
      </c>
      <c r="D70" s="28">
        <v>0</v>
      </c>
      <c r="E70" s="17">
        <v>3.6</v>
      </c>
      <c r="F70" s="26">
        <f t="shared" ref="F70:F73" si="2">SUM(D70*E70)</f>
        <v>0</v>
      </c>
      <c r="G70" s="125">
        <f t="shared" ref="G70:G73" si="3">SUM(F70*23%)+F70</f>
        <v>0</v>
      </c>
      <c r="H70" s="24"/>
      <c r="I70" s="4"/>
      <c r="J70" s="6"/>
      <c r="K70" s="28"/>
      <c r="L70" s="17"/>
      <c r="M70" s="26"/>
      <c r="N70" s="125"/>
      <c r="O70" s="42"/>
      <c r="P70" s="13"/>
      <c r="Q70" s="17"/>
      <c r="R70" s="20"/>
      <c r="S70" s="17"/>
      <c r="T70" s="38"/>
      <c r="U70" s="132"/>
      <c r="V70" s="66"/>
      <c r="W70" s="66"/>
    </row>
    <row r="71" spans="1:23" ht="30.75" thickBot="1">
      <c r="A71" s="24">
        <v>67</v>
      </c>
      <c r="B71" s="4" t="s">
        <v>27</v>
      </c>
      <c r="C71" s="6" t="s">
        <v>28</v>
      </c>
      <c r="D71" s="28">
        <v>80</v>
      </c>
      <c r="E71" s="17">
        <v>5</v>
      </c>
      <c r="F71" s="26">
        <f t="shared" si="2"/>
        <v>400</v>
      </c>
      <c r="G71" s="125">
        <f t="shared" si="3"/>
        <v>492</v>
      </c>
      <c r="H71" s="24"/>
      <c r="I71" s="4"/>
      <c r="J71" s="6"/>
      <c r="K71" s="28"/>
      <c r="L71" s="17"/>
      <c r="M71" s="26"/>
      <c r="N71" s="125"/>
      <c r="O71" s="42"/>
      <c r="P71" s="13"/>
      <c r="Q71" s="17"/>
      <c r="R71" s="20"/>
      <c r="S71" s="17"/>
      <c r="T71" s="38"/>
      <c r="U71" s="132"/>
      <c r="V71" s="66"/>
      <c r="W71" s="66"/>
    </row>
    <row r="72" spans="1:23" ht="30.75" thickBot="1">
      <c r="A72" s="24">
        <v>68</v>
      </c>
      <c r="B72" s="4" t="s">
        <v>83</v>
      </c>
      <c r="C72" s="6" t="s">
        <v>28</v>
      </c>
      <c r="D72" s="28">
        <v>30</v>
      </c>
      <c r="E72" s="17">
        <v>5.5</v>
      </c>
      <c r="F72" s="26">
        <f t="shared" si="2"/>
        <v>165</v>
      </c>
      <c r="G72" s="125">
        <f t="shared" si="3"/>
        <v>202.95</v>
      </c>
      <c r="H72" s="24"/>
      <c r="I72" s="4"/>
      <c r="J72" s="6"/>
      <c r="K72" s="28"/>
      <c r="L72" s="17"/>
      <c r="M72" s="26"/>
      <c r="N72" s="125"/>
      <c r="O72" s="42"/>
      <c r="P72" s="13"/>
      <c r="Q72" s="17"/>
      <c r="R72" s="20"/>
      <c r="S72" s="17"/>
      <c r="T72" s="38"/>
      <c r="U72" s="132"/>
      <c r="V72" s="66"/>
      <c r="W72" s="66"/>
    </row>
    <row r="73" spans="1:23" ht="30.75" thickBot="1">
      <c r="A73" s="24">
        <v>69</v>
      </c>
      <c r="B73" s="4" t="s">
        <v>84</v>
      </c>
      <c r="C73" s="6" t="s">
        <v>28</v>
      </c>
      <c r="D73" s="28">
        <v>30</v>
      </c>
      <c r="E73" s="17">
        <v>5.9</v>
      </c>
      <c r="F73" s="26">
        <f t="shared" si="2"/>
        <v>177</v>
      </c>
      <c r="G73" s="125">
        <f t="shared" si="3"/>
        <v>217.71</v>
      </c>
      <c r="H73" s="24"/>
      <c r="I73" s="4"/>
      <c r="J73" s="6"/>
      <c r="K73" s="28"/>
      <c r="L73" s="17"/>
      <c r="M73" s="26"/>
      <c r="N73" s="125"/>
      <c r="O73" s="42"/>
      <c r="P73" s="13"/>
      <c r="Q73" s="17"/>
      <c r="R73" s="20"/>
      <c r="S73" s="17"/>
      <c r="T73" s="38"/>
      <c r="U73" s="132"/>
      <c r="V73" s="66"/>
      <c r="W73" s="66"/>
    </row>
    <row r="74" spans="1:23" ht="15.75" thickBot="1">
      <c r="A74" s="139" t="s">
        <v>36</v>
      </c>
      <c r="B74" s="67"/>
      <c r="C74" s="67"/>
      <c r="D74" s="96"/>
      <c r="E74" s="6"/>
      <c r="F74" s="47">
        <f>SUM(F5:F73)</f>
        <v>7421.5099999999984</v>
      </c>
      <c r="G74" s="47">
        <f>SUM(G5:G73)</f>
        <v>9128.4573</v>
      </c>
      <c r="H74" s="139"/>
      <c r="I74" s="67"/>
      <c r="J74" s="67"/>
      <c r="K74" s="96"/>
      <c r="L74" s="6"/>
      <c r="M74" s="47"/>
      <c r="N74" s="47"/>
      <c r="O74" s="179"/>
      <c r="P74" s="180"/>
      <c r="Q74" s="180"/>
      <c r="R74" s="180"/>
      <c r="S74" s="181"/>
      <c r="T74" s="47"/>
      <c r="U74" s="47"/>
      <c r="W74" s="66"/>
    </row>
    <row r="75" spans="1:23" ht="15.75" thickBo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182"/>
      <c r="P75" s="183"/>
      <c r="Q75" s="183"/>
      <c r="R75" s="183"/>
      <c r="S75" s="184"/>
      <c r="T75" s="48"/>
      <c r="U75" s="49"/>
    </row>
    <row r="92" spans="9:9">
      <c r="I92" s="141"/>
    </row>
  </sheetData>
  <mergeCells count="19">
    <mergeCell ref="G3:G4"/>
    <mergeCell ref="A3:A4"/>
    <mergeCell ref="B3:B4"/>
    <mergeCell ref="C3:C4"/>
    <mergeCell ref="D3:D4"/>
    <mergeCell ref="F3:F4"/>
    <mergeCell ref="T3:T4"/>
    <mergeCell ref="U3:U4"/>
    <mergeCell ref="M3:M4"/>
    <mergeCell ref="N3:N4"/>
    <mergeCell ref="H3:H4"/>
    <mergeCell ref="I3:I4"/>
    <mergeCell ref="J3:J4"/>
    <mergeCell ref="K3:K4"/>
    <mergeCell ref="O74:S75"/>
    <mergeCell ref="O3:O4"/>
    <mergeCell ref="P3:P4"/>
    <mergeCell ref="Q3:Q4"/>
    <mergeCell ref="R3:R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74"/>
  <sheetViews>
    <sheetView topLeftCell="A19" workbookViewId="0">
      <selection sqref="A1:AF75"/>
    </sheetView>
  </sheetViews>
  <sheetFormatPr defaultRowHeight="15"/>
  <cols>
    <col min="2" max="2" width="8" customWidth="1"/>
    <col min="3" max="3" width="8.85546875" customWidth="1"/>
    <col min="16" max="16" width="6.5703125" customWidth="1"/>
    <col min="17" max="17" width="7.7109375" customWidth="1"/>
    <col min="18" max="18" width="8.28515625" customWidth="1"/>
    <col min="19" max="19" width="7.140625" customWidth="1"/>
    <col min="20" max="20" width="8.28515625" customWidth="1"/>
    <col min="25" max="25" width="7.5703125" customWidth="1"/>
    <col min="26" max="26" width="8" customWidth="1"/>
  </cols>
  <sheetData>
    <row r="2" spans="1:32" ht="15.75" thickBot="1"/>
    <row r="3" spans="1:32">
      <c r="A3" s="187"/>
      <c r="B3" s="45"/>
      <c r="C3" s="187"/>
      <c r="D3" s="116"/>
      <c r="E3" s="45"/>
      <c r="F3" s="187"/>
      <c r="G3" s="187"/>
      <c r="H3" s="45"/>
      <c r="I3" s="187"/>
      <c r="J3" s="187"/>
      <c r="K3" s="45"/>
      <c r="L3" s="187"/>
      <c r="M3" s="116"/>
      <c r="N3" s="45"/>
      <c r="O3" s="116"/>
      <c r="P3" s="118"/>
      <c r="Q3" s="118"/>
      <c r="R3" s="118"/>
      <c r="S3" s="187"/>
      <c r="T3" s="45"/>
      <c r="U3" s="187"/>
      <c r="V3" s="187"/>
      <c r="W3" s="45"/>
      <c r="X3" s="187"/>
      <c r="Y3" s="187"/>
      <c r="Z3" s="45"/>
      <c r="AA3" s="187"/>
      <c r="AB3" s="187"/>
      <c r="AC3" s="45"/>
      <c r="AD3" s="187"/>
    </row>
    <row r="4" spans="1:32" ht="15.75" thickBot="1">
      <c r="A4" s="189"/>
      <c r="B4" s="46"/>
      <c r="C4" s="189"/>
      <c r="D4" s="117"/>
      <c r="E4" s="46"/>
      <c r="F4" s="189"/>
      <c r="G4" s="189"/>
      <c r="H4" s="46"/>
      <c r="I4" s="189"/>
      <c r="J4" s="189"/>
      <c r="K4" s="46"/>
      <c r="L4" s="189"/>
      <c r="M4" s="117"/>
      <c r="N4" s="46"/>
      <c r="O4" s="117"/>
      <c r="P4" s="118"/>
      <c r="Q4" s="118"/>
      <c r="R4" s="118"/>
      <c r="S4" s="189"/>
      <c r="T4" s="46"/>
      <c r="U4" s="189"/>
      <c r="V4" s="189"/>
      <c r="W4" s="46"/>
      <c r="X4" s="189"/>
      <c r="Y4" s="189"/>
      <c r="Z4" s="46"/>
      <c r="AA4" s="189"/>
      <c r="AB4" s="189"/>
      <c r="AC4" s="46"/>
      <c r="AD4" s="189"/>
    </row>
    <row r="5" spans="1:32" ht="15.75" thickBot="1">
      <c r="A5" s="25"/>
      <c r="B5" s="3"/>
      <c r="C5" s="26"/>
      <c r="D5" s="25"/>
      <c r="E5" s="3"/>
      <c r="F5" s="26"/>
      <c r="G5" s="25"/>
      <c r="H5" s="3"/>
      <c r="I5" s="26"/>
      <c r="J5" s="25"/>
      <c r="K5" s="3"/>
      <c r="L5" s="26"/>
      <c r="M5" s="25"/>
      <c r="N5" s="3"/>
      <c r="O5" s="26"/>
      <c r="P5" s="32"/>
      <c r="Q5" s="3"/>
      <c r="R5" s="26"/>
      <c r="S5" s="25"/>
      <c r="T5" s="3"/>
      <c r="U5" s="26"/>
      <c r="V5" s="25"/>
      <c r="W5" s="3"/>
      <c r="X5" s="26"/>
      <c r="Y5" s="25"/>
      <c r="Z5" s="3"/>
      <c r="AA5" s="26"/>
      <c r="AB5" s="55"/>
      <c r="AC5" s="3"/>
      <c r="AD5" s="26"/>
      <c r="AF5" s="66"/>
    </row>
    <row r="6" spans="1:32" ht="15.75" thickBot="1">
      <c r="A6" s="28"/>
      <c r="B6" s="6"/>
      <c r="C6" s="26"/>
      <c r="D6" s="28"/>
      <c r="E6" s="6"/>
      <c r="F6" s="26"/>
      <c r="G6" s="28"/>
      <c r="H6" s="6"/>
      <c r="I6" s="26"/>
      <c r="J6" s="28"/>
      <c r="K6" s="6"/>
      <c r="L6" s="26"/>
      <c r="M6" s="28"/>
      <c r="N6" s="6"/>
      <c r="O6" s="26"/>
      <c r="P6" s="32"/>
      <c r="Q6" s="6"/>
      <c r="R6" s="26"/>
      <c r="S6" s="28"/>
      <c r="T6" s="6"/>
      <c r="U6" s="26"/>
      <c r="V6" s="28"/>
      <c r="W6" s="6"/>
      <c r="X6" s="26"/>
      <c r="Y6" s="28"/>
      <c r="Z6" s="6"/>
      <c r="AA6" s="26"/>
      <c r="AB6" s="56"/>
      <c r="AC6" s="6"/>
      <c r="AD6" s="26"/>
      <c r="AF6" s="66"/>
    </row>
    <row r="7" spans="1:32" ht="15.75" thickBot="1">
      <c r="A7" s="28"/>
      <c r="B7" s="6"/>
      <c r="C7" s="26"/>
      <c r="D7" s="28"/>
      <c r="E7" s="6"/>
      <c r="F7" s="26"/>
      <c r="G7" s="28"/>
      <c r="H7" s="6"/>
      <c r="I7" s="26"/>
      <c r="J7" s="28"/>
      <c r="K7" s="6"/>
      <c r="L7" s="26"/>
      <c r="M7" s="28"/>
      <c r="N7" s="6"/>
      <c r="O7" s="26"/>
      <c r="P7" s="32"/>
      <c r="Q7" s="6"/>
      <c r="R7" s="26"/>
      <c r="S7" s="28"/>
      <c r="T7" s="6"/>
      <c r="U7" s="26"/>
      <c r="V7" s="28"/>
      <c r="W7" s="6"/>
      <c r="X7" s="26"/>
      <c r="Y7" s="28"/>
      <c r="Z7" s="6"/>
      <c r="AA7" s="26"/>
      <c r="AB7" s="56"/>
      <c r="AC7" s="6"/>
      <c r="AD7" s="26"/>
      <c r="AF7" s="66"/>
    </row>
    <row r="8" spans="1:32" ht="15.75" thickBot="1">
      <c r="A8" s="28"/>
      <c r="B8" s="6"/>
      <c r="C8" s="26"/>
      <c r="D8" s="28"/>
      <c r="E8" s="6"/>
      <c r="F8" s="26"/>
      <c r="G8" s="28"/>
      <c r="H8" s="6"/>
      <c r="I8" s="26"/>
      <c r="J8" s="28"/>
      <c r="K8" s="6"/>
      <c r="L8" s="26"/>
      <c r="M8" s="28"/>
      <c r="N8" s="6"/>
      <c r="O8" s="26"/>
      <c r="P8" s="32"/>
      <c r="Q8" s="6"/>
      <c r="R8" s="26"/>
      <c r="S8" s="28"/>
      <c r="T8" s="6"/>
      <c r="U8" s="26"/>
      <c r="V8" s="28"/>
      <c r="W8" s="6"/>
      <c r="X8" s="26"/>
      <c r="Y8" s="28"/>
      <c r="Z8" s="6"/>
      <c r="AA8" s="26"/>
      <c r="AB8" s="56"/>
      <c r="AC8" s="6"/>
      <c r="AD8" s="26"/>
      <c r="AF8" s="66"/>
    </row>
    <row r="9" spans="1:32" ht="15.75" thickBot="1">
      <c r="A9" s="29"/>
      <c r="B9" s="6"/>
      <c r="C9" s="26"/>
      <c r="D9" s="29"/>
      <c r="E9" s="6"/>
      <c r="F9" s="26"/>
      <c r="G9" s="29"/>
      <c r="H9" s="6"/>
      <c r="I9" s="26"/>
      <c r="J9" s="29"/>
      <c r="K9" s="6"/>
      <c r="L9" s="26"/>
      <c r="M9" s="29"/>
      <c r="N9" s="6"/>
      <c r="O9" s="26"/>
      <c r="P9" s="51"/>
      <c r="Q9" s="6"/>
      <c r="R9" s="26"/>
      <c r="S9" s="29"/>
      <c r="T9" s="6"/>
      <c r="U9" s="26"/>
      <c r="V9" s="29"/>
      <c r="W9" s="6"/>
      <c r="X9" s="26"/>
      <c r="Y9" s="29"/>
      <c r="Z9" s="6"/>
      <c r="AA9" s="26"/>
      <c r="AB9" s="57"/>
      <c r="AC9" s="6"/>
      <c r="AD9" s="26"/>
      <c r="AF9" s="66"/>
    </row>
    <row r="10" spans="1:32" ht="15.75" thickBot="1">
      <c r="A10" s="29"/>
      <c r="B10" s="6"/>
      <c r="C10" s="26"/>
      <c r="D10" s="29"/>
      <c r="E10" s="6"/>
      <c r="F10" s="26"/>
      <c r="G10" s="29"/>
      <c r="H10" s="6"/>
      <c r="I10" s="26"/>
      <c r="J10" s="29"/>
      <c r="K10" s="6"/>
      <c r="L10" s="26"/>
      <c r="M10" s="29"/>
      <c r="N10" s="6"/>
      <c r="O10" s="26"/>
      <c r="P10" s="51"/>
      <c r="Q10" s="6"/>
      <c r="R10" s="26"/>
      <c r="S10" s="29"/>
      <c r="T10" s="6"/>
      <c r="U10" s="26"/>
      <c r="V10" s="29"/>
      <c r="W10" s="6"/>
      <c r="X10" s="26"/>
      <c r="Y10" s="29"/>
      <c r="Z10" s="6"/>
      <c r="AA10" s="26"/>
      <c r="AB10" s="57"/>
      <c r="AC10" s="6"/>
      <c r="AD10" s="26"/>
      <c r="AF10" s="66"/>
    </row>
    <row r="11" spans="1:32" ht="15.75" thickBot="1">
      <c r="A11" s="28"/>
      <c r="B11" s="6"/>
      <c r="C11" s="26"/>
      <c r="D11" s="28"/>
      <c r="E11" s="6"/>
      <c r="F11" s="26"/>
      <c r="G11" s="112"/>
      <c r="H11" s="6"/>
      <c r="I11" s="26"/>
      <c r="J11" s="28"/>
      <c r="K11" s="6"/>
      <c r="L11" s="26"/>
      <c r="M11" s="28"/>
      <c r="N11" s="6"/>
      <c r="O11" s="26"/>
      <c r="P11" s="32"/>
      <c r="Q11" s="6"/>
      <c r="R11" s="26"/>
      <c r="S11" s="28"/>
      <c r="T11" s="6"/>
      <c r="U11" s="26"/>
      <c r="V11" s="28"/>
      <c r="W11" s="6"/>
      <c r="X11" s="26"/>
      <c r="Y11" s="28"/>
      <c r="Z11" s="6"/>
      <c r="AA11" s="26"/>
      <c r="AB11" s="56"/>
      <c r="AC11" s="6"/>
      <c r="AD11" s="26"/>
      <c r="AF11" s="66"/>
    </row>
    <row r="12" spans="1:32" ht="15.75" thickBot="1">
      <c r="A12" s="28"/>
      <c r="B12" s="6"/>
      <c r="C12" s="26"/>
      <c r="D12" s="28"/>
      <c r="E12" s="6"/>
      <c r="F12" s="26"/>
      <c r="G12" s="28"/>
      <c r="H12" s="6"/>
      <c r="I12" s="26"/>
      <c r="J12" s="28"/>
      <c r="K12" s="6"/>
      <c r="L12" s="26"/>
      <c r="M12" s="28"/>
      <c r="N12" s="6"/>
      <c r="O12" s="26"/>
      <c r="P12" s="32"/>
      <c r="Q12" s="6"/>
      <c r="R12" s="26"/>
      <c r="S12" s="28"/>
      <c r="T12" s="6"/>
      <c r="U12" s="26"/>
      <c r="V12" s="28"/>
      <c r="W12" s="6"/>
      <c r="X12" s="26"/>
      <c r="Y12" s="28"/>
      <c r="Z12" s="6"/>
      <c r="AA12" s="26"/>
      <c r="AB12" s="56"/>
      <c r="AC12" s="6"/>
      <c r="AD12" s="26"/>
      <c r="AF12" s="66"/>
    </row>
    <row r="13" spans="1:32" ht="15.75" thickBot="1">
      <c r="A13" s="30"/>
      <c r="B13" s="8"/>
      <c r="C13" s="26"/>
      <c r="D13" s="30"/>
      <c r="E13" s="8"/>
      <c r="F13" s="26"/>
      <c r="G13" s="30"/>
      <c r="H13" s="8"/>
      <c r="I13" s="26"/>
      <c r="J13" s="30"/>
      <c r="K13" s="8"/>
      <c r="L13" s="26"/>
      <c r="M13" s="30"/>
      <c r="N13" s="8"/>
      <c r="O13" s="26"/>
      <c r="P13" s="33"/>
      <c r="Q13" s="8"/>
      <c r="R13" s="26"/>
      <c r="S13" s="30"/>
      <c r="T13" s="8"/>
      <c r="U13" s="26"/>
      <c r="V13" s="30"/>
      <c r="W13" s="8"/>
      <c r="X13" s="26"/>
      <c r="Y13" s="30"/>
      <c r="Z13" s="8"/>
      <c r="AA13" s="26"/>
      <c r="AB13" s="58"/>
      <c r="AC13" s="8"/>
      <c r="AD13" s="26"/>
      <c r="AF13" s="66"/>
    </row>
    <row r="14" spans="1:32" ht="15.75" thickBot="1">
      <c r="A14" s="28"/>
      <c r="B14" s="6"/>
      <c r="C14" s="26"/>
      <c r="D14" s="28"/>
      <c r="E14" s="6"/>
      <c r="F14" s="26"/>
      <c r="G14" s="28"/>
      <c r="H14" s="6"/>
      <c r="I14" s="26"/>
      <c r="J14" s="28"/>
      <c r="K14" s="6"/>
      <c r="L14" s="26"/>
      <c r="M14" s="28"/>
      <c r="N14" s="6"/>
      <c r="O14" s="26"/>
      <c r="P14" s="32"/>
      <c r="Q14" s="6"/>
      <c r="R14" s="26"/>
      <c r="S14" s="28"/>
      <c r="T14" s="6"/>
      <c r="U14" s="26"/>
      <c r="V14" s="28"/>
      <c r="W14" s="6"/>
      <c r="X14" s="26"/>
      <c r="Y14" s="28"/>
      <c r="Z14" s="6"/>
      <c r="AA14" s="26"/>
      <c r="AB14" s="56"/>
      <c r="AC14" s="6"/>
      <c r="AD14" s="26"/>
      <c r="AF14" s="66"/>
    </row>
    <row r="15" spans="1:32" ht="15.75" thickBot="1">
      <c r="A15" s="28"/>
      <c r="B15" s="6"/>
      <c r="C15" s="26"/>
      <c r="D15" s="112"/>
      <c r="E15" s="6"/>
      <c r="F15" s="26"/>
      <c r="G15" s="28"/>
      <c r="H15" s="6"/>
      <c r="I15" s="26"/>
      <c r="J15" s="28"/>
      <c r="K15" s="6"/>
      <c r="L15" s="26"/>
      <c r="M15" s="28"/>
      <c r="N15" s="6"/>
      <c r="O15" s="26"/>
      <c r="P15" s="32"/>
      <c r="Q15" s="6"/>
      <c r="R15" s="26"/>
      <c r="S15" s="28"/>
      <c r="T15" s="6"/>
      <c r="U15" s="26"/>
      <c r="V15" s="28"/>
      <c r="W15" s="6"/>
      <c r="X15" s="26"/>
      <c r="Y15" s="28"/>
      <c r="Z15" s="6"/>
      <c r="AA15" s="26"/>
      <c r="AB15" s="56"/>
      <c r="AC15" s="6"/>
      <c r="AD15" s="26"/>
      <c r="AF15" s="66"/>
    </row>
    <row r="16" spans="1:32" ht="15.75" thickBot="1">
      <c r="A16" s="28"/>
      <c r="B16" s="6"/>
      <c r="C16" s="26"/>
      <c r="D16" s="28"/>
      <c r="E16" s="6"/>
      <c r="F16" s="26"/>
      <c r="G16" s="28"/>
      <c r="H16" s="6"/>
      <c r="I16" s="26"/>
      <c r="J16" s="28"/>
      <c r="K16" s="6"/>
      <c r="L16" s="26"/>
      <c r="M16" s="28"/>
      <c r="N16" s="6"/>
      <c r="O16" s="26"/>
      <c r="P16" s="32"/>
      <c r="Q16" s="6"/>
      <c r="R16" s="26"/>
      <c r="S16" s="28"/>
      <c r="T16" s="6"/>
      <c r="U16" s="26"/>
      <c r="V16" s="28"/>
      <c r="W16" s="6"/>
      <c r="X16" s="26"/>
      <c r="Y16" s="28"/>
      <c r="Z16" s="6"/>
      <c r="AA16" s="26"/>
      <c r="AB16" s="56"/>
      <c r="AC16" s="6"/>
      <c r="AD16" s="26"/>
      <c r="AF16" s="66"/>
    </row>
    <row r="17" spans="1:32" ht="15.75" thickBot="1">
      <c r="A17" s="28"/>
      <c r="B17" s="6"/>
      <c r="C17" s="26"/>
      <c r="D17" s="112"/>
      <c r="E17" s="6"/>
      <c r="F17" s="26"/>
      <c r="G17" s="28"/>
      <c r="H17" s="6"/>
      <c r="I17" s="26"/>
      <c r="J17" s="28"/>
      <c r="K17" s="6"/>
      <c r="L17" s="26"/>
      <c r="M17" s="28"/>
      <c r="N17" s="6"/>
      <c r="O17" s="26"/>
      <c r="P17" s="32"/>
      <c r="Q17" s="6"/>
      <c r="R17" s="26"/>
      <c r="S17" s="28"/>
      <c r="T17" s="6"/>
      <c r="U17" s="26"/>
      <c r="V17" s="28"/>
      <c r="W17" s="6"/>
      <c r="X17" s="26"/>
      <c r="Y17" s="28"/>
      <c r="Z17" s="6"/>
      <c r="AA17" s="26"/>
      <c r="AB17" s="56"/>
      <c r="AC17" s="6"/>
      <c r="AD17" s="26"/>
      <c r="AF17" s="66"/>
    </row>
    <row r="18" spans="1:32" ht="15.75" thickBot="1">
      <c r="A18" s="28"/>
      <c r="B18" s="6"/>
      <c r="C18" s="26"/>
      <c r="D18" s="112"/>
      <c r="E18" s="6"/>
      <c r="F18" s="26"/>
      <c r="G18" s="28"/>
      <c r="H18" s="6"/>
      <c r="I18" s="26"/>
      <c r="J18" s="28"/>
      <c r="K18" s="6"/>
      <c r="L18" s="26"/>
      <c r="M18" s="28"/>
      <c r="N18" s="6"/>
      <c r="O18" s="26"/>
      <c r="P18" s="32"/>
      <c r="Q18" s="6"/>
      <c r="R18" s="26"/>
      <c r="S18" s="28"/>
      <c r="T18" s="6"/>
      <c r="U18" s="26"/>
      <c r="V18" s="28"/>
      <c r="W18" s="6"/>
      <c r="X18" s="26"/>
      <c r="Y18" s="28"/>
      <c r="Z18" s="6"/>
      <c r="AA18" s="26"/>
      <c r="AB18" s="56"/>
      <c r="AC18" s="6"/>
      <c r="AD18" s="26"/>
      <c r="AF18" s="66"/>
    </row>
    <row r="19" spans="1:32" ht="15.75" thickBot="1">
      <c r="A19" s="28"/>
      <c r="B19" s="6"/>
      <c r="C19" s="26"/>
      <c r="D19" s="28"/>
      <c r="E19" s="6"/>
      <c r="F19" s="26"/>
      <c r="G19" s="28"/>
      <c r="H19" s="6"/>
      <c r="I19" s="26"/>
      <c r="J19" s="28"/>
      <c r="K19" s="6"/>
      <c r="L19" s="26"/>
      <c r="M19" s="28"/>
      <c r="N19" s="6"/>
      <c r="O19" s="26"/>
      <c r="P19" s="32"/>
      <c r="Q19" s="6"/>
      <c r="R19" s="26"/>
      <c r="S19" s="28"/>
      <c r="T19" s="6"/>
      <c r="U19" s="26"/>
      <c r="V19" s="28"/>
      <c r="W19" s="6"/>
      <c r="X19" s="26"/>
      <c r="Y19" s="28"/>
      <c r="Z19" s="6"/>
      <c r="AA19" s="26"/>
      <c r="AB19" s="56"/>
      <c r="AC19" s="6"/>
      <c r="AD19" s="26"/>
      <c r="AF19" s="66"/>
    </row>
    <row r="20" spans="1:32" ht="15.75" thickBot="1">
      <c r="A20" s="28"/>
      <c r="B20" s="6"/>
      <c r="C20" s="26"/>
      <c r="D20" s="28"/>
      <c r="E20" s="6"/>
      <c r="F20" s="26"/>
      <c r="G20" s="28"/>
      <c r="H20" s="6"/>
      <c r="I20" s="26"/>
      <c r="J20" s="28"/>
      <c r="K20" s="6"/>
      <c r="L20" s="26"/>
      <c r="M20" s="28"/>
      <c r="N20" s="6"/>
      <c r="O20" s="26"/>
      <c r="P20" s="32"/>
      <c r="Q20" s="6"/>
      <c r="R20" s="26"/>
      <c r="S20" s="28"/>
      <c r="T20" s="6"/>
      <c r="U20" s="26"/>
      <c r="V20" s="28"/>
      <c r="W20" s="6"/>
      <c r="X20" s="26"/>
      <c r="Y20" s="28"/>
      <c r="Z20" s="6"/>
      <c r="AA20" s="26"/>
      <c r="AB20" s="56"/>
      <c r="AC20" s="6"/>
      <c r="AD20" s="26"/>
      <c r="AF20" s="66"/>
    </row>
    <row r="21" spans="1:32" ht="15.75" thickBot="1">
      <c r="A21" s="28"/>
      <c r="B21" s="6"/>
      <c r="C21" s="26"/>
      <c r="D21" s="28"/>
      <c r="E21" s="6"/>
      <c r="F21" s="26"/>
      <c r="G21" s="28"/>
      <c r="H21" s="6"/>
      <c r="I21" s="26"/>
      <c r="J21" s="28"/>
      <c r="K21" s="6"/>
      <c r="L21" s="26"/>
      <c r="M21" s="28"/>
      <c r="N21" s="6"/>
      <c r="O21" s="26"/>
      <c r="P21" s="32"/>
      <c r="Q21" s="6"/>
      <c r="R21" s="26"/>
      <c r="S21" s="28"/>
      <c r="T21" s="6"/>
      <c r="U21" s="26"/>
      <c r="V21" s="28"/>
      <c r="W21" s="6"/>
      <c r="X21" s="26"/>
      <c r="Y21" s="28"/>
      <c r="Z21" s="6"/>
      <c r="AA21" s="26"/>
      <c r="AB21" s="56"/>
      <c r="AC21" s="6"/>
      <c r="AD21" s="26"/>
      <c r="AF21" s="66"/>
    </row>
    <row r="22" spans="1:32" ht="15.75" thickBot="1">
      <c r="A22" s="28"/>
      <c r="B22" s="6"/>
      <c r="C22" s="26"/>
      <c r="D22" s="28"/>
      <c r="E22" s="6"/>
      <c r="F22" s="26"/>
      <c r="G22" s="28"/>
      <c r="H22" s="6"/>
      <c r="I22" s="26"/>
      <c r="J22" s="28"/>
      <c r="K22" s="6"/>
      <c r="L22" s="26"/>
      <c r="M22" s="28"/>
      <c r="N22" s="6"/>
      <c r="O22" s="26"/>
      <c r="P22" s="32"/>
      <c r="Q22" s="6"/>
      <c r="R22" s="26"/>
      <c r="S22" s="28"/>
      <c r="T22" s="6"/>
      <c r="U22" s="26"/>
      <c r="V22" s="28"/>
      <c r="W22" s="6"/>
      <c r="X22" s="26"/>
      <c r="Y22" s="28"/>
      <c r="Z22" s="6"/>
      <c r="AA22" s="26"/>
      <c r="AB22" s="56"/>
      <c r="AC22" s="6"/>
      <c r="AD22" s="26"/>
      <c r="AF22" s="66"/>
    </row>
    <row r="23" spans="1:32" ht="15.75" thickBot="1">
      <c r="A23" s="28"/>
      <c r="B23" s="6"/>
      <c r="C23" s="26"/>
      <c r="D23" s="28"/>
      <c r="E23" s="6"/>
      <c r="F23" s="26"/>
      <c r="G23" s="28"/>
      <c r="H23" s="6"/>
      <c r="I23" s="26"/>
      <c r="J23" s="28"/>
      <c r="K23" s="6"/>
      <c r="L23" s="26"/>
      <c r="M23" s="28"/>
      <c r="N23" s="6"/>
      <c r="O23" s="26"/>
      <c r="P23" s="32"/>
      <c r="Q23" s="6"/>
      <c r="R23" s="26"/>
      <c r="S23" s="28"/>
      <c r="T23" s="6"/>
      <c r="U23" s="26"/>
      <c r="V23" s="28"/>
      <c r="W23" s="6"/>
      <c r="X23" s="26"/>
      <c r="Y23" s="28"/>
      <c r="Z23" s="6"/>
      <c r="AA23" s="26"/>
      <c r="AB23" s="56"/>
      <c r="AC23" s="6"/>
      <c r="AD23" s="26"/>
      <c r="AF23" s="66"/>
    </row>
    <row r="24" spans="1:32" ht="15.75" thickBot="1">
      <c r="A24" s="28"/>
      <c r="B24" s="6"/>
      <c r="C24" s="26"/>
      <c r="D24" s="28"/>
      <c r="E24" s="6"/>
      <c r="F24" s="26"/>
      <c r="G24" s="28"/>
      <c r="H24" s="6"/>
      <c r="I24" s="26"/>
      <c r="J24" s="28"/>
      <c r="K24" s="6"/>
      <c r="L24" s="26"/>
      <c r="M24" s="28"/>
      <c r="N24" s="6"/>
      <c r="O24" s="26"/>
      <c r="P24" s="32"/>
      <c r="Q24" s="6"/>
      <c r="R24" s="26"/>
      <c r="S24" s="28"/>
      <c r="T24" s="6"/>
      <c r="U24" s="26"/>
      <c r="V24" s="28"/>
      <c r="W24" s="6"/>
      <c r="X24" s="26"/>
      <c r="Y24" s="28"/>
      <c r="Z24" s="6"/>
      <c r="AA24" s="26"/>
      <c r="AB24" s="56"/>
      <c r="AC24" s="6"/>
      <c r="AD24" s="26"/>
      <c r="AF24" s="66"/>
    </row>
    <row r="25" spans="1:32" ht="15.75" thickBot="1">
      <c r="A25" s="28"/>
      <c r="B25" s="6"/>
      <c r="C25" s="26"/>
      <c r="D25" s="28"/>
      <c r="E25" s="6"/>
      <c r="F25" s="26"/>
      <c r="G25" s="28"/>
      <c r="H25" s="6"/>
      <c r="I25" s="26"/>
      <c r="J25" s="28"/>
      <c r="K25" s="6"/>
      <c r="L25" s="26"/>
      <c r="M25" s="28"/>
      <c r="N25" s="6"/>
      <c r="O25" s="26"/>
      <c r="P25" s="32"/>
      <c r="Q25" s="6"/>
      <c r="R25" s="26"/>
      <c r="S25" s="28"/>
      <c r="T25" s="6"/>
      <c r="U25" s="26"/>
      <c r="V25" s="28"/>
      <c r="W25" s="6"/>
      <c r="X25" s="26"/>
      <c r="Y25" s="28"/>
      <c r="Z25" s="6"/>
      <c r="AA25" s="26"/>
      <c r="AB25" s="56"/>
      <c r="AC25" s="6"/>
      <c r="AD25" s="26"/>
      <c r="AF25" s="66"/>
    </row>
    <row r="26" spans="1:32" ht="15.75" thickBot="1">
      <c r="A26" s="28"/>
      <c r="B26" s="6"/>
      <c r="C26" s="26"/>
      <c r="D26" s="28"/>
      <c r="E26" s="6"/>
      <c r="F26" s="26"/>
      <c r="G26" s="28"/>
      <c r="H26" s="6"/>
      <c r="I26" s="26"/>
      <c r="J26" s="28"/>
      <c r="K26" s="6"/>
      <c r="L26" s="26"/>
      <c r="M26" s="28"/>
      <c r="N26" s="6"/>
      <c r="O26" s="26"/>
      <c r="P26" s="32"/>
      <c r="Q26" s="6"/>
      <c r="R26" s="26"/>
      <c r="S26" s="28"/>
      <c r="T26" s="6"/>
      <c r="U26" s="26"/>
      <c r="V26" s="28"/>
      <c r="W26" s="6"/>
      <c r="X26" s="26"/>
      <c r="Y26" s="28"/>
      <c r="Z26" s="6"/>
      <c r="AA26" s="26"/>
      <c r="AB26" s="56"/>
      <c r="AC26" s="6"/>
      <c r="AD26" s="26"/>
      <c r="AF26" s="66"/>
    </row>
    <row r="27" spans="1:32" ht="15.75" thickBot="1">
      <c r="A27" s="28"/>
      <c r="B27" s="6"/>
      <c r="C27" s="26"/>
      <c r="D27" s="28"/>
      <c r="E27" s="6"/>
      <c r="F27" s="26"/>
      <c r="G27" s="28"/>
      <c r="H27" s="6"/>
      <c r="I27" s="26"/>
      <c r="J27" s="28"/>
      <c r="K27" s="6"/>
      <c r="L27" s="26"/>
      <c r="M27" s="28"/>
      <c r="N27" s="6"/>
      <c r="O27" s="26"/>
      <c r="P27" s="32"/>
      <c r="Q27" s="6"/>
      <c r="R27" s="26"/>
      <c r="S27" s="28"/>
      <c r="T27" s="6"/>
      <c r="U27" s="26"/>
      <c r="V27" s="28"/>
      <c r="W27" s="6"/>
      <c r="X27" s="26"/>
      <c r="Y27" s="28"/>
      <c r="Z27" s="6"/>
      <c r="AA27" s="26"/>
      <c r="AB27" s="56"/>
      <c r="AC27" s="6"/>
      <c r="AD27" s="26"/>
      <c r="AF27" s="66"/>
    </row>
    <row r="28" spans="1:32" ht="15.75" thickBot="1">
      <c r="A28" s="29"/>
      <c r="B28" s="5"/>
      <c r="C28" s="26"/>
      <c r="D28" s="29"/>
      <c r="E28" s="5"/>
      <c r="F28" s="120"/>
      <c r="G28" s="29"/>
      <c r="H28" s="5"/>
      <c r="I28" s="26"/>
      <c r="J28" s="29"/>
      <c r="K28" s="5"/>
      <c r="L28" s="26"/>
      <c r="M28" s="29"/>
      <c r="N28" s="5"/>
      <c r="O28" s="26"/>
      <c r="P28" s="51"/>
      <c r="Q28" s="5"/>
      <c r="R28" s="26"/>
      <c r="S28" s="29"/>
      <c r="T28" s="5"/>
      <c r="U28" s="26"/>
      <c r="V28" s="29"/>
      <c r="W28" s="5"/>
      <c r="X28" s="26"/>
      <c r="Y28" s="29"/>
      <c r="Z28" s="5"/>
      <c r="AA28" s="26"/>
      <c r="AB28" s="57"/>
      <c r="AC28" s="5"/>
      <c r="AD28" s="26"/>
      <c r="AF28" s="66"/>
    </row>
    <row r="29" spans="1:32" ht="15.75" thickBot="1">
      <c r="A29" s="29"/>
      <c r="B29" s="5"/>
      <c r="C29" s="26"/>
      <c r="D29" s="29"/>
      <c r="E29" s="5"/>
      <c r="F29" s="120"/>
      <c r="G29" s="29"/>
      <c r="H29" s="5"/>
      <c r="I29" s="26"/>
      <c r="J29" s="29"/>
      <c r="K29" s="5"/>
      <c r="L29" s="26"/>
      <c r="M29" s="29"/>
      <c r="N29" s="5"/>
      <c r="O29" s="26"/>
      <c r="P29" s="51"/>
      <c r="Q29" s="5"/>
      <c r="R29" s="26"/>
      <c r="S29" s="29"/>
      <c r="T29" s="5"/>
      <c r="U29" s="26"/>
      <c r="V29" s="29"/>
      <c r="W29" s="5"/>
      <c r="X29" s="26"/>
      <c r="Y29" s="29"/>
      <c r="Z29" s="5"/>
      <c r="AA29" s="26"/>
      <c r="AB29" s="57"/>
      <c r="AC29" s="5"/>
      <c r="AD29" s="26"/>
      <c r="AF29" s="66"/>
    </row>
    <row r="30" spans="1:32" ht="15.75" thickBot="1">
      <c r="A30" s="29"/>
      <c r="B30" s="6"/>
      <c r="C30" s="26"/>
      <c r="D30" s="115"/>
      <c r="E30" s="6"/>
      <c r="F30" s="120"/>
      <c r="G30" s="29"/>
      <c r="H30" s="6"/>
      <c r="I30" s="26"/>
      <c r="J30" s="29"/>
      <c r="K30" s="6"/>
      <c r="L30" s="26"/>
      <c r="M30" s="29"/>
      <c r="N30" s="6"/>
      <c r="O30" s="26"/>
      <c r="P30" s="51"/>
      <c r="Q30" s="6"/>
      <c r="R30" s="26"/>
      <c r="S30" s="29"/>
      <c r="T30" s="6"/>
      <c r="U30" s="26"/>
      <c r="V30" s="29"/>
      <c r="W30" s="6"/>
      <c r="X30" s="26"/>
      <c r="Y30" s="29"/>
      <c r="Z30" s="6"/>
      <c r="AA30" s="26"/>
      <c r="AB30" s="57"/>
      <c r="AC30" s="6"/>
      <c r="AD30" s="26"/>
      <c r="AF30" s="66"/>
    </row>
    <row r="31" spans="1:32" ht="15.75" thickBot="1">
      <c r="A31" s="28"/>
      <c r="B31" s="6"/>
      <c r="C31" s="26"/>
      <c r="D31" s="28"/>
      <c r="E31" s="6"/>
      <c r="F31" s="120"/>
      <c r="G31" s="28"/>
      <c r="H31" s="6"/>
      <c r="I31" s="26"/>
      <c r="J31" s="28"/>
      <c r="K31" s="6"/>
      <c r="L31" s="26"/>
      <c r="M31" s="28"/>
      <c r="N31" s="6"/>
      <c r="O31" s="26"/>
      <c r="P31" s="32"/>
      <c r="Q31" s="6"/>
      <c r="R31" s="26"/>
      <c r="S31" s="28"/>
      <c r="T31" s="6"/>
      <c r="U31" s="26"/>
      <c r="V31" s="28"/>
      <c r="W31" s="6"/>
      <c r="X31" s="26"/>
      <c r="Y31" s="28"/>
      <c r="Z31" s="6"/>
      <c r="AA31" s="26"/>
      <c r="AB31" s="56"/>
      <c r="AC31" s="6"/>
      <c r="AD31" s="26"/>
      <c r="AF31" s="66"/>
    </row>
    <row r="32" spans="1:32" ht="15.75" thickBot="1">
      <c r="A32" s="31"/>
      <c r="B32" s="14"/>
      <c r="C32" s="26"/>
      <c r="D32" s="31"/>
      <c r="E32" s="14"/>
      <c r="F32" s="120"/>
      <c r="G32" s="31"/>
      <c r="H32" s="14"/>
      <c r="I32" s="26"/>
      <c r="J32" s="31"/>
      <c r="K32" s="14"/>
      <c r="L32" s="26"/>
      <c r="M32" s="31"/>
      <c r="N32" s="14"/>
      <c r="O32" s="26"/>
      <c r="P32" s="32"/>
      <c r="Q32" s="14"/>
      <c r="R32" s="26"/>
      <c r="S32" s="31"/>
      <c r="T32" s="14"/>
      <c r="U32" s="26"/>
      <c r="V32" s="31"/>
      <c r="W32" s="14"/>
      <c r="X32" s="26"/>
      <c r="Y32" s="31"/>
      <c r="Z32" s="14"/>
      <c r="AA32" s="26"/>
      <c r="AB32" s="60"/>
      <c r="AC32" s="14"/>
      <c r="AD32" s="26"/>
      <c r="AF32" s="66"/>
    </row>
    <row r="33" spans="1:32" ht="15.75" thickBot="1">
      <c r="A33" s="32"/>
      <c r="B33" s="17"/>
      <c r="C33" s="26"/>
      <c r="D33" s="32"/>
      <c r="E33" s="17"/>
      <c r="F33" s="120"/>
      <c r="G33" s="32"/>
      <c r="H33" s="17"/>
      <c r="I33" s="26"/>
      <c r="J33" s="32"/>
      <c r="K33" s="17"/>
      <c r="L33" s="26"/>
      <c r="M33" s="32"/>
      <c r="N33" s="17"/>
      <c r="O33" s="26"/>
      <c r="P33" s="32"/>
      <c r="Q33" s="17"/>
      <c r="R33" s="26"/>
      <c r="S33" s="32"/>
      <c r="T33" s="17"/>
      <c r="U33" s="26"/>
      <c r="V33" s="32"/>
      <c r="W33" s="17"/>
      <c r="X33" s="26"/>
      <c r="Y33" s="32"/>
      <c r="Z33" s="17"/>
      <c r="AA33" s="26"/>
      <c r="AB33" s="61"/>
      <c r="AC33" s="17"/>
      <c r="AD33" s="26"/>
      <c r="AF33" s="66"/>
    </row>
    <row r="34" spans="1:32" ht="15.75" thickBot="1">
      <c r="A34" s="32"/>
      <c r="B34" s="17"/>
      <c r="C34" s="26"/>
      <c r="D34" s="32"/>
      <c r="E34" s="17"/>
      <c r="F34" s="120"/>
      <c r="G34" s="32"/>
      <c r="H34" s="17"/>
      <c r="I34" s="26"/>
      <c r="J34" s="32"/>
      <c r="K34" s="17"/>
      <c r="L34" s="26"/>
      <c r="M34" s="32"/>
      <c r="N34" s="17"/>
      <c r="O34" s="26"/>
      <c r="P34" s="32"/>
      <c r="Q34" s="17"/>
      <c r="R34" s="26"/>
      <c r="S34" s="32"/>
      <c r="T34" s="17"/>
      <c r="U34" s="26"/>
      <c r="V34" s="32"/>
      <c r="W34" s="17"/>
      <c r="X34" s="26"/>
      <c r="Y34" s="32"/>
      <c r="Z34" s="17"/>
      <c r="AA34" s="26"/>
      <c r="AB34" s="61"/>
      <c r="AC34" s="17"/>
      <c r="AD34" s="26"/>
      <c r="AF34" s="66"/>
    </row>
    <row r="35" spans="1:32" ht="15.75" thickBot="1">
      <c r="A35" s="33"/>
      <c r="B35" s="13"/>
      <c r="C35" s="26"/>
      <c r="D35" s="33"/>
      <c r="E35" s="13"/>
      <c r="F35" s="120"/>
      <c r="G35" s="33"/>
      <c r="H35" s="13"/>
      <c r="I35" s="26"/>
      <c r="J35" s="33"/>
      <c r="K35" s="13"/>
      <c r="L35" s="26"/>
      <c r="M35" s="33"/>
      <c r="N35" s="13"/>
      <c r="O35" s="26"/>
      <c r="P35" s="33"/>
      <c r="Q35" s="13"/>
      <c r="R35" s="26"/>
      <c r="S35" s="33"/>
      <c r="T35" s="13"/>
      <c r="U35" s="26"/>
      <c r="V35" s="33"/>
      <c r="W35" s="13"/>
      <c r="X35" s="26"/>
      <c r="Y35" s="33"/>
      <c r="Z35" s="13"/>
      <c r="AA35" s="26"/>
      <c r="AB35" s="62"/>
      <c r="AC35" s="13"/>
      <c r="AD35" s="26"/>
      <c r="AF35" s="66"/>
    </row>
    <row r="36" spans="1:32" ht="15.75" thickBot="1">
      <c r="A36" s="33"/>
      <c r="B36" s="13"/>
      <c r="C36" s="26"/>
      <c r="D36" s="33"/>
      <c r="E36" s="13"/>
      <c r="F36" s="120"/>
      <c r="G36" s="33"/>
      <c r="H36" s="13"/>
      <c r="I36" s="26"/>
      <c r="J36" s="33"/>
      <c r="K36" s="13"/>
      <c r="L36" s="26"/>
      <c r="M36" s="33"/>
      <c r="N36" s="13"/>
      <c r="O36" s="26"/>
      <c r="P36" s="33"/>
      <c r="Q36" s="13"/>
      <c r="R36" s="26"/>
      <c r="S36" s="33"/>
      <c r="T36" s="13"/>
      <c r="U36" s="26"/>
      <c r="V36" s="33"/>
      <c r="W36" s="13"/>
      <c r="X36" s="26"/>
      <c r="Y36" s="33"/>
      <c r="Z36" s="13"/>
      <c r="AA36" s="26"/>
      <c r="AB36" s="62"/>
      <c r="AC36" s="13"/>
      <c r="AD36" s="26"/>
      <c r="AF36" s="66"/>
    </row>
    <row r="37" spans="1:32" ht="15.75" thickBot="1">
      <c r="A37" s="33"/>
      <c r="B37" s="13"/>
      <c r="C37" s="26"/>
      <c r="D37" s="33"/>
      <c r="E37" s="13"/>
      <c r="F37" s="120"/>
      <c r="G37" s="33"/>
      <c r="H37" s="13"/>
      <c r="I37" s="26"/>
      <c r="J37" s="33"/>
      <c r="K37" s="13"/>
      <c r="L37" s="26"/>
      <c r="M37" s="33"/>
      <c r="N37" s="13"/>
      <c r="O37" s="26"/>
      <c r="P37" s="33"/>
      <c r="Q37" s="13"/>
      <c r="R37" s="26"/>
      <c r="S37" s="33"/>
      <c r="T37" s="13"/>
      <c r="U37" s="26"/>
      <c r="V37" s="33"/>
      <c r="W37" s="13"/>
      <c r="X37" s="26"/>
      <c r="Y37" s="33"/>
      <c r="Z37" s="13"/>
      <c r="AA37" s="26"/>
      <c r="AB37" s="62"/>
      <c r="AC37" s="13"/>
      <c r="AD37" s="26"/>
      <c r="AF37" s="66"/>
    </row>
    <row r="38" spans="1:32" ht="15.75" thickBot="1">
      <c r="A38" s="33"/>
      <c r="B38" s="13"/>
      <c r="C38" s="26"/>
      <c r="D38" s="33"/>
      <c r="E38" s="13"/>
      <c r="F38" s="120"/>
      <c r="G38" s="33"/>
      <c r="H38" s="13"/>
      <c r="I38" s="26"/>
      <c r="J38" s="33"/>
      <c r="K38" s="13"/>
      <c r="L38" s="26"/>
      <c r="M38" s="33"/>
      <c r="N38" s="13"/>
      <c r="O38" s="26"/>
      <c r="P38" s="33"/>
      <c r="Q38" s="13"/>
      <c r="R38" s="26"/>
      <c r="S38" s="33"/>
      <c r="T38" s="13"/>
      <c r="U38" s="26"/>
      <c r="V38" s="33"/>
      <c r="W38" s="13"/>
      <c r="X38" s="26"/>
      <c r="Y38" s="33"/>
      <c r="Z38" s="13"/>
      <c r="AA38" s="26"/>
      <c r="AB38" s="62"/>
      <c r="AC38" s="13"/>
      <c r="AD38" s="26"/>
      <c r="AF38" s="66"/>
    </row>
    <row r="39" spans="1:32" ht="15.75" thickBot="1">
      <c r="A39" s="34"/>
      <c r="B39" s="15"/>
      <c r="C39" s="26"/>
      <c r="D39" s="34"/>
      <c r="E39" s="15"/>
      <c r="F39" s="120"/>
      <c r="G39" s="34"/>
      <c r="H39" s="15"/>
      <c r="I39" s="26"/>
      <c r="J39" s="34"/>
      <c r="K39" s="15"/>
      <c r="L39" s="26"/>
      <c r="M39" s="34"/>
      <c r="N39" s="15"/>
      <c r="O39" s="26"/>
      <c r="P39" s="33"/>
      <c r="Q39" s="15"/>
      <c r="R39" s="26"/>
      <c r="S39" s="34"/>
      <c r="T39" s="15"/>
      <c r="U39" s="26"/>
      <c r="V39" s="34"/>
      <c r="W39" s="15"/>
      <c r="X39" s="26"/>
      <c r="Y39" s="34"/>
      <c r="Z39" s="15"/>
      <c r="AA39" s="26"/>
      <c r="AB39" s="63"/>
      <c r="AC39" s="15"/>
      <c r="AD39" s="26"/>
      <c r="AF39" s="66"/>
    </row>
    <row r="40" spans="1:32" ht="15.75" thickBot="1">
      <c r="A40" s="34"/>
      <c r="B40" s="13"/>
      <c r="C40" s="26"/>
      <c r="D40" s="34"/>
      <c r="E40" s="13"/>
      <c r="F40" s="120"/>
      <c r="G40" s="34"/>
      <c r="H40" s="13"/>
      <c r="I40" s="26"/>
      <c r="J40" s="34"/>
      <c r="K40" s="13"/>
      <c r="L40" s="26"/>
      <c r="M40" s="34"/>
      <c r="N40" s="13"/>
      <c r="O40" s="26"/>
      <c r="P40" s="34"/>
      <c r="Q40" s="13"/>
      <c r="R40" s="26"/>
      <c r="S40" s="34"/>
      <c r="T40" s="13"/>
      <c r="U40" s="26"/>
      <c r="V40" s="34"/>
      <c r="W40" s="13"/>
      <c r="X40" s="26"/>
      <c r="Y40" s="34"/>
      <c r="Z40" s="13"/>
      <c r="AA40" s="26"/>
      <c r="AB40" s="34"/>
      <c r="AC40" s="13"/>
      <c r="AD40" s="26"/>
      <c r="AF40" s="66"/>
    </row>
    <row r="41" spans="1:32" ht="15.75" thickBot="1">
      <c r="A41" s="33"/>
      <c r="B41" s="13"/>
      <c r="C41" s="26"/>
      <c r="D41" s="33"/>
      <c r="E41" s="13"/>
      <c r="F41" s="120"/>
      <c r="G41" s="33"/>
      <c r="H41" s="13"/>
      <c r="I41" s="26"/>
      <c r="J41" s="33"/>
      <c r="K41" s="13"/>
      <c r="L41" s="26"/>
      <c r="M41" s="33"/>
      <c r="N41" s="13"/>
      <c r="O41" s="26"/>
      <c r="P41" s="33"/>
      <c r="Q41" s="13"/>
      <c r="R41" s="26"/>
      <c r="S41" s="33"/>
      <c r="T41" s="13"/>
      <c r="U41" s="26"/>
      <c r="V41" s="33"/>
      <c r="W41" s="13"/>
      <c r="X41" s="26"/>
      <c r="Y41" s="33"/>
      <c r="Z41" s="13"/>
      <c r="AA41" s="26"/>
      <c r="AB41" s="62"/>
      <c r="AC41" s="13"/>
      <c r="AD41" s="26"/>
      <c r="AF41" s="66"/>
    </row>
    <row r="42" spans="1:32" ht="15.75" thickBot="1">
      <c r="A42" s="33"/>
      <c r="B42" s="13"/>
      <c r="C42" s="26"/>
      <c r="D42" s="33"/>
      <c r="E42" s="13"/>
      <c r="F42" s="120"/>
      <c r="G42" s="33"/>
      <c r="H42" s="13"/>
      <c r="I42" s="26"/>
      <c r="J42" s="33"/>
      <c r="K42" s="13"/>
      <c r="L42" s="26"/>
      <c r="M42" s="33"/>
      <c r="N42" s="13"/>
      <c r="O42" s="26"/>
      <c r="P42" s="33"/>
      <c r="Q42" s="13"/>
      <c r="R42" s="26"/>
      <c r="S42" s="33"/>
      <c r="T42" s="13"/>
      <c r="U42" s="26"/>
      <c r="V42" s="33"/>
      <c r="W42" s="13"/>
      <c r="X42" s="26"/>
      <c r="Y42" s="33"/>
      <c r="Z42" s="13"/>
      <c r="AA42" s="26"/>
      <c r="AB42" s="62"/>
      <c r="AC42" s="13"/>
      <c r="AD42" s="26"/>
      <c r="AF42" s="66"/>
    </row>
    <row r="43" spans="1:32" ht="15.75" thickBot="1">
      <c r="A43" s="33"/>
      <c r="B43" s="13"/>
      <c r="C43" s="26"/>
      <c r="D43" s="33"/>
      <c r="E43" s="13"/>
      <c r="F43" s="120"/>
      <c r="G43" s="33"/>
      <c r="H43" s="13"/>
      <c r="I43" s="26"/>
      <c r="J43" s="33"/>
      <c r="K43" s="13"/>
      <c r="L43" s="26"/>
      <c r="M43" s="33"/>
      <c r="N43" s="13"/>
      <c r="O43" s="26"/>
      <c r="P43" s="33"/>
      <c r="Q43" s="13"/>
      <c r="R43" s="26"/>
      <c r="S43" s="33"/>
      <c r="T43" s="13"/>
      <c r="U43" s="26"/>
      <c r="V43" s="33"/>
      <c r="W43" s="13"/>
      <c r="X43" s="26"/>
      <c r="Y43" s="33"/>
      <c r="Z43" s="13"/>
      <c r="AA43" s="26"/>
      <c r="AB43" s="62"/>
      <c r="AC43" s="13"/>
      <c r="AD43" s="26"/>
      <c r="AF43" s="66"/>
    </row>
    <row r="44" spans="1:32" ht="15.75" thickBot="1">
      <c r="A44" s="33"/>
      <c r="B44" s="13"/>
      <c r="C44" s="26"/>
      <c r="D44" s="33"/>
      <c r="E44" s="13"/>
      <c r="F44" s="120"/>
      <c r="G44" s="33"/>
      <c r="H44" s="13"/>
      <c r="I44" s="26"/>
      <c r="J44" s="33"/>
      <c r="K44" s="13"/>
      <c r="L44" s="26"/>
      <c r="M44" s="33"/>
      <c r="N44" s="13"/>
      <c r="O44" s="26"/>
      <c r="P44" s="33"/>
      <c r="Q44" s="13"/>
      <c r="R44" s="26"/>
      <c r="S44" s="33"/>
      <c r="T44" s="13"/>
      <c r="U44" s="26"/>
      <c r="V44" s="33"/>
      <c r="W44" s="13"/>
      <c r="X44" s="26"/>
      <c r="Y44" s="33"/>
      <c r="Z44" s="13"/>
      <c r="AA44" s="26"/>
      <c r="AB44" s="62"/>
      <c r="AC44" s="13"/>
      <c r="AD44" s="26"/>
      <c r="AF44" s="66"/>
    </row>
    <row r="45" spans="1:32" ht="15.75" thickBot="1">
      <c r="A45" s="33"/>
      <c r="B45" s="13"/>
      <c r="C45" s="26"/>
      <c r="D45" s="33"/>
      <c r="E45" s="13"/>
      <c r="F45" s="120"/>
      <c r="G45" s="33"/>
      <c r="H45" s="13"/>
      <c r="I45" s="26"/>
      <c r="J45" s="33"/>
      <c r="K45" s="13"/>
      <c r="L45" s="26"/>
      <c r="M45" s="33"/>
      <c r="N45" s="13"/>
      <c r="O45" s="26"/>
      <c r="P45" s="33"/>
      <c r="Q45" s="13"/>
      <c r="R45" s="26"/>
      <c r="S45" s="33"/>
      <c r="T45" s="13"/>
      <c r="U45" s="26"/>
      <c r="V45" s="33"/>
      <c r="W45" s="13"/>
      <c r="X45" s="26"/>
      <c r="Y45" s="33"/>
      <c r="Z45" s="13"/>
      <c r="AA45" s="26"/>
      <c r="AB45" s="62"/>
      <c r="AC45" s="13"/>
      <c r="AD45" s="26"/>
      <c r="AF45" s="66"/>
    </row>
    <row r="46" spans="1:32" ht="15.75" thickBot="1">
      <c r="A46" s="33"/>
      <c r="B46" s="13"/>
      <c r="C46" s="26"/>
      <c r="D46" s="33"/>
      <c r="E46" s="13"/>
      <c r="F46" s="120"/>
      <c r="G46" s="33"/>
      <c r="H46" s="13"/>
      <c r="I46" s="26"/>
      <c r="J46" s="33"/>
      <c r="K46" s="13"/>
      <c r="L46" s="26"/>
      <c r="M46" s="33"/>
      <c r="N46" s="13"/>
      <c r="O46" s="26"/>
      <c r="P46" s="33"/>
      <c r="Q46" s="13"/>
      <c r="R46" s="26"/>
      <c r="S46" s="33"/>
      <c r="T46" s="13"/>
      <c r="U46" s="26"/>
      <c r="V46" s="33"/>
      <c r="W46" s="13"/>
      <c r="X46" s="26"/>
      <c r="Y46" s="33"/>
      <c r="Z46" s="13"/>
      <c r="AA46" s="26"/>
      <c r="AB46" s="62"/>
      <c r="AC46" s="13"/>
      <c r="AD46" s="26"/>
      <c r="AF46" s="66"/>
    </row>
    <row r="47" spans="1:32" ht="15.75" thickBot="1">
      <c r="A47" s="33"/>
      <c r="B47" s="13"/>
      <c r="C47" s="26"/>
      <c r="D47" s="33"/>
      <c r="E47" s="13"/>
      <c r="F47" s="120"/>
      <c r="G47" s="33"/>
      <c r="H47" s="13"/>
      <c r="I47" s="26"/>
      <c r="J47" s="33"/>
      <c r="K47" s="13"/>
      <c r="L47" s="26"/>
      <c r="M47" s="33"/>
      <c r="N47" s="13"/>
      <c r="O47" s="26"/>
      <c r="P47" s="33"/>
      <c r="Q47" s="13"/>
      <c r="R47" s="26"/>
      <c r="S47" s="33"/>
      <c r="T47" s="13"/>
      <c r="U47" s="26"/>
      <c r="V47" s="33"/>
      <c r="W47" s="13"/>
      <c r="X47" s="26"/>
      <c r="Y47" s="33"/>
      <c r="Z47" s="13"/>
      <c r="AA47" s="26"/>
      <c r="AB47" s="62"/>
      <c r="AC47" s="13"/>
      <c r="AD47" s="26"/>
      <c r="AF47" s="66"/>
    </row>
    <row r="48" spans="1:32" ht="15.75" thickBot="1">
      <c r="A48" s="33"/>
      <c r="B48" s="13"/>
      <c r="C48" s="26"/>
      <c r="D48" s="33"/>
      <c r="E48" s="13"/>
      <c r="F48" s="120"/>
      <c r="G48" s="33"/>
      <c r="H48" s="13"/>
      <c r="I48" s="26"/>
      <c r="J48" s="33"/>
      <c r="K48" s="13"/>
      <c r="L48" s="26"/>
      <c r="M48" s="33"/>
      <c r="N48" s="13"/>
      <c r="O48" s="26"/>
      <c r="P48" s="33"/>
      <c r="Q48" s="13"/>
      <c r="R48" s="26"/>
      <c r="S48" s="33"/>
      <c r="T48" s="13"/>
      <c r="U48" s="26"/>
      <c r="V48" s="33"/>
      <c r="W48" s="13"/>
      <c r="X48" s="26"/>
      <c r="Y48" s="33"/>
      <c r="Z48" s="13"/>
      <c r="AA48" s="26"/>
      <c r="AB48" s="62"/>
      <c r="AC48" s="13"/>
      <c r="AD48" s="26"/>
      <c r="AF48" s="66"/>
    </row>
    <row r="49" spans="1:32" ht="15.75" thickBot="1">
      <c r="A49" s="33"/>
      <c r="B49" s="13"/>
      <c r="C49" s="26"/>
      <c r="D49" s="33"/>
      <c r="E49" s="13"/>
      <c r="F49" s="120"/>
      <c r="G49" s="33"/>
      <c r="H49" s="13"/>
      <c r="I49" s="26"/>
      <c r="J49" s="33"/>
      <c r="K49" s="13"/>
      <c r="L49" s="26"/>
      <c r="M49" s="33"/>
      <c r="N49" s="13"/>
      <c r="O49" s="26"/>
      <c r="P49" s="33"/>
      <c r="Q49" s="13"/>
      <c r="R49" s="26"/>
      <c r="S49" s="33"/>
      <c r="T49" s="13"/>
      <c r="U49" s="26"/>
      <c r="V49" s="33"/>
      <c r="W49" s="13"/>
      <c r="X49" s="26"/>
      <c r="Y49" s="33"/>
      <c r="Z49" s="13"/>
      <c r="AA49" s="26"/>
      <c r="AB49" s="62"/>
      <c r="AC49" s="13"/>
      <c r="AD49" s="26"/>
      <c r="AF49" s="66"/>
    </row>
    <row r="50" spans="1:32" ht="15.75" thickBot="1">
      <c r="A50" s="33"/>
      <c r="B50" s="119"/>
      <c r="C50" s="26"/>
      <c r="D50" s="33"/>
      <c r="E50" s="119"/>
      <c r="F50" s="120"/>
      <c r="G50" s="33"/>
      <c r="H50" s="119"/>
      <c r="I50" s="26"/>
      <c r="J50" s="33"/>
      <c r="K50" s="119"/>
      <c r="L50" s="26"/>
      <c r="M50" s="33"/>
      <c r="N50" s="119"/>
      <c r="O50" s="26"/>
      <c r="P50" s="33"/>
      <c r="Q50" s="119"/>
      <c r="R50" s="26"/>
      <c r="S50" s="33"/>
      <c r="T50" s="119"/>
      <c r="U50" s="26"/>
      <c r="V50" s="33"/>
      <c r="W50" s="119"/>
      <c r="X50" s="26"/>
      <c r="Y50" s="33"/>
      <c r="Z50" s="119"/>
      <c r="AA50" s="26"/>
      <c r="AB50" s="62"/>
      <c r="AC50" s="119"/>
      <c r="AD50" s="26"/>
      <c r="AF50" s="66"/>
    </row>
    <row r="51" spans="1:32" ht="15.75" thickBot="1">
      <c r="A51" s="33"/>
      <c r="B51" s="13"/>
      <c r="C51" s="26"/>
      <c r="D51" s="33"/>
      <c r="E51" s="13"/>
      <c r="F51" s="120"/>
      <c r="G51" s="33"/>
      <c r="H51" s="13"/>
      <c r="I51" s="26"/>
      <c r="J51" s="33"/>
      <c r="K51" s="13"/>
      <c r="L51" s="26"/>
      <c r="M51" s="33"/>
      <c r="N51" s="13"/>
      <c r="O51" s="26"/>
      <c r="P51" s="33"/>
      <c r="Q51" s="13"/>
      <c r="R51" s="26"/>
      <c r="S51" s="33"/>
      <c r="T51" s="13"/>
      <c r="U51" s="26"/>
      <c r="V51" s="33"/>
      <c r="W51" s="13"/>
      <c r="X51" s="26"/>
      <c r="Y51" s="33"/>
      <c r="Z51" s="13"/>
      <c r="AA51" s="26"/>
      <c r="AB51" s="62"/>
      <c r="AC51" s="13"/>
      <c r="AD51" s="26"/>
      <c r="AF51" s="66"/>
    </row>
    <row r="52" spans="1:32" ht="15.75" thickBot="1">
      <c r="A52" s="33"/>
      <c r="B52" s="13"/>
      <c r="C52" s="26"/>
      <c r="D52" s="33"/>
      <c r="E52" s="13"/>
      <c r="F52" s="120"/>
      <c r="G52" s="33"/>
      <c r="H52" s="13"/>
      <c r="I52" s="26"/>
      <c r="J52" s="33"/>
      <c r="K52" s="13"/>
      <c r="L52" s="26"/>
      <c r="M52" s="33"/>
      <c r="N52" s="13"/>
      <c r="O52" s="26"/>
      <c r="P52" s="33"/>
      <c r="Q52" s="13"/>
      <c r="R52" s="26"/>
      <c r="S52" s="33"/>
      <c r="T52" s="13"/>
      <c r="U52" s="26"/>
      <c r="V52" s="33"/>
      <c r="W52" s="13"/>
      <c r="X52" s="26"/>
      <c r="Y52" s="33"/>
      <c r="Z52" s="13"/>
      <c r="AA52" s="26"/>
      <c r="AB52" s="62"/>
      <c r="AC52" s="13"/>
      <c r="AD52" s="26"/>
      <c r="AF52" s="66"/>
    </row>
    <row r="53" spans="1:32" ht="15.75" thickBot="1">
      <c r="A53" s="33"/>
      <c r="B53" s="13"/>
      <c r="C53" s="26"/>
      <c r="D53" s="33"/>
      <c r="E53" s="13"/>
      <c r="F53" s="120"/>
      <c r="G53" s="33"/>
      <c r="H53" s="13"/>
      <c r="I53" s="26"/>
      <c r="J53" s="33"/>
      <c r="K53" s="13"/>
      <c r="L53" s="26"/>
      <c r="M53" s="33"/>
      <c r="N53" s="13"/>
      <c r="O53" s="26"/>
      <c r="P53" s="33"/>
      <c r="Q53" s="13"/>
      <c r="R53" s="26"/>
      <c r="S53" s="33"/>
      <c r="T53" s="13"/>
      <c r="U53" s="26"/>
      <c r="V53" s="33"/>
      <c r="W53" s="13"/>
      <c r="X53" s="26"/>
      <c r="Y53" s="33"/>
      <c r="Z53" s="13"/>
      <c r="AA53" s="26"/>
      <c r="AB53" s="62"/>
      <c r="AC53" s="13"/>
      <c r="AD53" s="26"/>
      <c r="AF53" s="66"/>
    </row>
    <row r="54" spans="1:32" ht="15.75" thickBot="1">
      <c r="A54" s="33"/>
      <c r="B54" s="13"/>
      <c r="C54" s="26"/>
      <c r="D54" s="33"/>
      <c r="E54" s="13"/>
      <c r="F54" s="120"/>
      <c r="G54" s="33"/>
      <c r="H54" s="13"/>
      <c r="I54" s="26"/>
      <c r="J54" s="33"/>
      <c r="K54" s="13"/>
      <c r="L54" s="26"/>
      <c r="M54" s="33"/>
      <c r="N54" s="13"/>
      <c r="O54" s="26"/>
      <c r="P54" s="33"/>
      <c r="Q54" s="13"/>
      <c r="R54" s="26"/>
      <c r="S54" s="33"/>
      <c r="T54" s="13"/>
      <c r="U54" s="26"/>
      <c r="V54" s="33"/>
      <c r="W54" s="13"/>
      <c r="X54" s="26"/>
      <c r="Y54" s="33"/>
      <c r="Z54" s="13"/>
      <c r="AA54" s="26"/>
      <c r="AB54" s="62"/>
      <c r="AC54" s="13"/>
      <c r="AD54" s="26"/>
      <c r="AF54" s="66"/>
    </row>
    <row r="55" spans="1:32" ht="15.75" thickBot="1">
      <c r="A55" s="33"/>
      <c r="B55" s="13"/>
      <c r="C55" s="26"/>
      <c r="D55" s="33"/>
      <c r="E55" s="13"/>
      <c r="F55" s="120"/>
      <c r="G55" s="33"/>
      <c r="H55" s="13"/>
      <c r="I55" s="26"/>
      <c r="J55" s="33"/>
      <c r="K55" s="13"/>
      <c r="L55" s="26"/>
      <c r="M55" s="33"/>
      <c r="N55" s="13"/>
      <c r="O55" s="26"/>
      <c r="P55" s="33"/>
      <c r="Q55" s="13"/>
      <c r="R55" s="26"/>
      <c r="S55" s="36"/>
      <c r="T55" s="13"/>
      <c r="U55" s="26"/>
      <c r="V55" s="33"/>
      <c r="W55" s="13"/>
      <c r="X55" s="26"/>
      <c r="Y55" s="33"/>
      <c r="Z55" s="13"/>
      <c r="AA55" s="26"/>
      <c r="AB55" s="62"/>
      <c r="AC55" s="13"/>
      <c r="AD55" s="26"/>
      <c r="AF55" s="66"/>
    </row>
    <row r="56" spans="1:32" ht="15.75" thickBot="1">
      <c r="A56" s="33"/>
      <c r="B56" s="13"/>
      <c r="C56" s="26"/>
      <c r="D56" s="33"/>
      <c r="E56" s="13"/>
      <c r="F56" s="120"/>
      <c r="G56" s="33"/>
      <c r="H56" s="13"/>
      <c r="I56" s="26"/>
      <c r="J56" s="33"/>
      <c r="K56" s="13"/>
      <c r="L56" s="26"/>
      <c r="M56" s="33"/>
      <c r="N56" s="13"/>
      <c r="O56" s="26"/>
      <c r="P56" s="33"/>
      <c r="Q56" s="13"/>
      <c r="R56" s="26"/>
      <c r="S56" s="33"/>
      <c r="T56" s="13"/>
      <c r="U56" s="26"/>
      <c r="V56" s="33"/>
      <c r="W56" s="13"/>
      <c r="X56" s="26"/>
      <c r="Y56" s="33"/>
      <c r="Z56" s="13"/>
      <c r="AA56" s="26"/>
      <c r="AB56" s="62"/>
      <c r="AC56" s="13"/>
      <c r="AD56" s="26"/>
      <c r="AF56" s="66"/>
    </row>
    <row r="57" spans="1:32" ht="15.75" thickBot="1">
      <c r="A57" s="33"/>
      <c r="B57" s="13"/>
      <c r="C57" s="26"/>
      <c r="D57" s="33"/>
      <c r="E57" s="13"/>
      <c r="F57" s="120"/>
      <c r="G57" s="33"/>
      <c r="H57" s="13"/>
      <c r="I57" s="26"/>
      <c r="J57" s="33"/>
      <c r="K57" s="13"/>
      <c r="L57" s="26"/>
      <c r="M57" s="33"/>
      <c r="N57" s="13"/>
      <c r="O57" s="26"/>
      <c r="P57" s="33"/>
      <c r="Q57" s="13"/>
      <c r="R57" s="26"/>
      <c r="S57" s="33"/>
      <c r="T57" s="13"/>
      <c r="U57" s="26"/>
      <c r="V57" s="33"/>
      <c r="W57" s="13"/>
      <c r="X57" s="26"/>
      <c r="Y57" s="33"/>
      <c r="Z57" s="13"/>
      <c r="AA57" s="26"/>
      <c r="AB57" s="62"/>
      <c r="AC57" s="13"/>
      <c r="AD57" s="26"/>
      <c r="AF57" s="66"/>
    </row>
    <row r="58" spans="1:32" ht="15.75" thickBot="1">
      <c r="A58" s="33"/>
      <c r="B58" s="19"/>
      <c r="C58" s="26"/>
      <c r="D58" s="33"/>
      <c r="E58" s="19"/>
      <c r="F58" s="120"/>
      <c r="G58" s="33"/>
      <c r="H58" s="19"/>
      <c r="I58" s="26"/>
      <c r="J58" s="33"/>
      <c r="K58" s="19"/>
      <c r="L58" s="26"/>
      <c r="M58" s="33"/>
      <c r="N58" s="19"/>
      <c r="O58" s="26"/>
      <c r="P58" s="33"/>
      <c r="Q58" s="19"/>
      <c r="R58" s="26"/>
      <c r="S58" s="33"/>
      <c r="T58" s="19"/>
      <c r="U58" s="26"/>
      <c r="V58" s="33"/>
      <c r="W58" s="19"/>
      <c r="X58" s="26"/>
      <c r="Y58" s="33"/>
      <c r="Z58" s="19"/>
      <c r="AA58" s="26"/>
      <c r="AB58" s="62"/>
      <c r="AC58" s="19"/>
      <c r="AD58" s="26"/>
      <c r="AF58" s="66"/>
    </row>
    <row r="59" spans="1:32" ht="15.75" thickBot="1">
      <c r="A59" s="33"/>
      <c r="B59" s="13"/>
      <c r="C59" s="26"/>
      <c r="D59" s="33"/>
      <c r="E59" s="13"/>
      <c r="F59" s="120"/>
      <c r="G59" s="33"/>
      <c r="H59" s="13"/>
      <c r="I59" s="26"/>
      <c r="J59" s="33"/>
      <c r="K59" s="13"/>
      <c r="L59" s="26"/>
      <c r="M59" s="33"/>
      <c r="N59" s="13"/>
      <c r="O59" s="26"/>
      <c r="P59" s="33"/>
      <c r="Q59" s="13"/>
      <c r="R59" s="26"/>
      <c r="S59" s="33"/>
      <c r="T59" s="13"/>
      <c r="U59" s="26"/>
      <c r="V59" s="33"/>
      <c r="W59" s="13"/>
      <c r="X59" s="26"/>
      <c r="Y59" s="33"/>
      <c r="Z59" s="13"/>
      <c r="AA59" s="26"/>
      <c r="AB59" s="62"/>
      <c r="AC59" s="13"/>
      <c r="AD59" s="26"/>
      <c r="AF59" s="66"/>
    </row>
    <row r="60" spans="1:32" ht="15.75" thickBot="1">
      <c r="A60" s="33"/>
      <c r="B60" s="13"/>
      <c r="C60" s="26"/>
      <c r="D60" s="33"/>
      <c r="E60" s="13"/>
      <c r="F60" s="120"/>
      <c r="G60" s="33"/>
      <c r="H60" s="13"/>
      <c r="I60" s="26"/>
      <c r="J60" s="33"/>
      <c r="K60" s="13"/>
      <c r="L60" s="26"/>
      <c r="M60" s="33"/>
      <c r="N60" s="13"/>
      <c r="O60" s="26"/>
      <c r="P60" s="33"/>
      <c r="Q60" s="13"/>
      <c r="R60" s="26"/>
      <c r="S60" s="33"/>
      <c r="T60" s="13"/>
      <c r="U60" s="26"/>
      <c r="V60" s="33"/>
      <c r="W60" s="13"/>
      <c r="X60" s="26"/>
      <c r="Y60" s="33"/>
      <c r="Z60" s="13"/>
      <c r="AA60" s="26"/>
      <c r="AB60" s="62"/>
      <c r="AC60" s="13"/>
      <c r="AD60" s="26"/>
      <c r="AF60" s="66"/>
    </row>
    <row r="61" spans="1:32" ht="15.75" thickBot="1">
      <c r="A61" s="33"/>
      <c r="B61" s="13"/>
      <c r="C61" s="120"/>
      <c r="D61" s="33"/>
      <c r="E61" s="13"/>
      <c r="F61" s="120"/>
      <c r="G61" s="33"/>
      <c r="H61" s="13"/>
      <c r="I61" s="26"/>
      <c r="J61" s="33"/>
      <c r="K61" s="13"/>
      <c r="L61" s="26"/>
      <c r="M61" s="33"/>
      <c r="N61" s="13"/>
      <c r="O61" s="26"/>
      <c r="P61" s="33"/>
      <c r="Q61" s="13"/>
      <c r="R61" s="26"/>
      <c r="S61" s="33"/>
      <c r="T61" s="13"/>
      <c r="U61" s="26"/>
      <c r="V61" s="33"/>
      <c r="W61" s="13"/>
      <c r="X61" s="26"/>
      <c r="Y61" s="33"/>
      <c r="Z61" s="13"/>
      <c r="AA61" s="26"/>
      <c r="AB61" s="62"/>
      <c r="AC61" s="13"/>
      <c r="AD61" s="26"/>
      <c r="AF61" s="66"/>
    </row>
    <row r="62" spans="1:32" ht="15.75" thickBot="1">
      <c r="A62" s="33"/>
      <c r="B62" s="13"/>
      <c r="C62" s="120"/>
      <c r="D62" s="33"/>
      <c r="E62" s="13"/>
      <c r="F62" s="120"/>
      <c r="G62" s="33"/>
      <c r="H62" s="13"/>
      <c r="I62" s="26"/>
      <c r="J62" s="33"/>
      <c r="K62" s="13"/>
      <c r="L62" s="26"/>
      <c r="M62" s="33"/>
      <c r="N62" s="13"/>
      <c r="O62" s="26"/>
      <c r="P62" s="33"/>
      <c r="Q62" s="13"/>
      <c r="R62" s="26"/>
      <c r="S62" s="33"/>
      <c r="T62" s="13"/>
      <c r="U62" s="26"/>
      <c r="V62" s="33"/>
      <c r="W62" s="13"/>
      <c r="X62" s="26"/>
      <c r="Y62" s="33"/>
      <c r="Z62" s="13"/>
      <c r="AA62" s="26"/>
      <c r="AB62" s="62"/>
      <c r="AC62" s="13"/>
      <c r="AD62" s="26"/>
      <c r="AF62" s="66"/>
    </row>
    <row r="63" spans="1:32" ht="15.75" thickBot="1">
      <c r="A63" s="43"/>
      <c r="B63" s="21"/>
      <c r="C63" s="120"/>
      <c r="D63" s="43"/>
      <c r="E63" s="21"/>
      <c r="F63" s="120"/>
      <c r="G63" s="43"/>
      <c r="H63" s="21"/>
      <c r="I63" s="26"/>
      <c r="J63" s="43"/>
      <c r="K63" s="21"/>
      <c r="L63" s="26"/>
      <c r="M63" s="43"/>
      <c r="N63" s="21"/>
      <c r="O63" s="26"/>
      <c r="P63" s="43"/>
      <c r="Q63" s="21"/>
      <c r="R63" s="26"/>
      <c r="S63" s="43"/>
      <c r="T63" s="21"/>
      <c r="U63" s="26"/>
      <c r="V63" s="43"/>
      <c r="W63" s="21"/>
      <c r="X63" s="26"/>
      <c r="Y63" s="43"/>
      <c r="Z63" s="21"/>
      <c r="AA63" s="26"/>
      <c r="AB63" s="64"/>
      <c r="AC63" s="21"/>
      <c r="AD63" s="26"/>
      <c r="AF63" s="66"/>
    </row>
    <row r="64" spans="1:32" ht="15.75" thickBot="1">
      <c r="A64" s="43"/>
      <c r="B64" s="21"/>
      <c r="C64" s="120"/>
      <c r="D64" s="40"/>
      <c r="E64" s="21"/>
      <c r="F64" s="120"/>
      <c r="G64" s="43"/>
      <c r="H64" s="21"/>
      <c r="I64" s="26"/>
      <c r="J64" s="43"/>
      <c r="K64" s="21"/>
      <c r="L64" s="26"/>
      <c r="M64" s="43"/>
      <c r="N64" s="21"/>
      <c r="O64" s="26"/>
      <c r="P64" s="43"/>
      <c r="Q64" s="21"/>
      <c r="R64" s="26"/>
      <c r="S64" s="43"/>
      <c r="T64" s="21"/>
      <c r="U64" s="26"/>
      <c r="V64" s="43"/>
      <c r="W64" s="21"/>
      <c r="X64" s="26"/>
      <c r="Y64" s="43"/>
      <c r="Z64" s="21"/>
      <c r="AA64" s="26"/>
      <c r="AB64" s="43"/>
      <c r="AC64" s="21"/>
      <c r="AD64" s="26"/>
      <c r="AF64" s="66"/>
    </row>
    <row r="65" spans="1:32" ht="15.75" thickBot="1">
      <c r="A65" s="28"/>
      <c r="B65" s="21"/>
      <c r="C65" s="120"/>
      <c r="D65" s="113"/>
      <c r="E65" s="21"/>
      <c r="F65" s="120"/>
      <c r="G65" s="28"/>
      <c r="H65" s="21"/>
      <c r="I65" s="26"/>
      <c r="J65" s="28"/>
      <c r="K65" s="21"/>
      <c r="L65" s="26"/>
      <c r="M65" s="28"/>
      <c r="N65" s="21"/>
      <c r="O65" s="26"/>
      <c r="P65" s="28"/>
      <c r="Q65" s="21"/>
      <c r="R65" s="26"/>
      <c r="S65" s="28"/>
      <c r="T65" s="21"/>
      <c r="U65" s="26"/>
      <c r="V65" s="28"/>
      <c r="W65" s="21"/>
      <c r="X65" s="26"/>
      <c r="Y65" s="28"/>
      <c r="Z65" s="21"/>
      <c r="AA65" s="26"/>
      <c r="AB65" s="28"/>
      <c r="AC65" s="21"/>
      <c r="AD65" s="26"/>
      <c r="AF65" s="66"/>
    </row>
    <row r="66" spans="1:32" ht="15.75" thickBot="1">
      <c r="A66" s="28"/>
      <c r="B66" s="6"/>
      <c r="C66" s="120"/>
      <c r="D66" s="113"/>
      <c r="E66" s="6"/>
      <c r="F66" s="120"/>
      <c r="G66" s="28"/>
      <c r="H66" s="6"/>
      <c r="I66" s="26"/>
      <c r="J66" s="28"/>
      <c r="K66" s="6"/>
      <c r="L66" s="26"/>
      <c r="M66" s="28"/>
      <c r="N66" s="6"/>
      <c r="O66" s="26"/>
      <c r="P66" s="28"/>
      <c r="Q66" s="6"/>
      <c r="R66" s="26"/>
      <c r="S66" s="28"/>
      <c r="T66" s="6"/>
      <c r="U66" s="26"/>
      <c r="V66" s="28"/>
      <c r="W66" s="6"/>
      <c r="X66" s="26"/>
      <c r="Y66" s="28"/>
      <c r="Z66" s="6"/>
      <c r="AA66" s="26"/>
      <c r="AB66" s="28"/>
      <c r="AC66" s="6"/>
      <c r="AD66" s="26"/>
      <c r="AF66" s="66"/>
    </row>
    <row r="67" spans="1:32" ht="15.75" thickBot="1">
      <c r="A67" s="28"/>
      <c r="B67" s="6"/>
      <c r="C67" s="26"/>
      <c r="D67" s="113"/>
      <c r="E67" s="6"/>
      <c r="F67" s="120"/>
      <c r="G67" s="28"/>
      <c r="H67" s="6"/>
      <c r="I67" s="26"/>
      <c r="J67" s="28"/>
      <c r="K67" s="6"/>
      <c r="L67" s="26"/>
      <c r="M67" s="28"/>
      <c r="N67" s="6"/>
      <c r="O67" s="26"/>
      <c r="P67" s="28"/>
      <c r="Q67" s="6"/>
      <c r="R67" s="26"/>
      <c r="S67" s="28"/>
      <c r="T67" s="6"/>
      <c r="U67" s="26"/>
      <c r="V67" s="28"/>
      <c r="W67" s="6"/>
      <c r="X67" s="26"/>
      <c r="Y67" s="28"/>
      <c r="Z67" s="6"/>
      <c r="AA67" s="26"/>
      <c r="AB67" s="28"/>
      <c r="AC67" s="6"/>
      <c r="AD67" s="26"/>
      <c r="AF67" s="66"/>
    </row>
    <row r="68" spans="1:32" ht="15.75" thickBot="1">
      <c r="A68" s="28"/>
      <c r="B68" s="6"/>
      <c r="C68" s="26"/>
      <c r="D68" s="114"/>
      <c r="E68" s="6"/>
      <c r="F68" s="120"/>
      <c r="G68" s="28"/>
      <c r="H68" s="6"/>
      <c r="I68" s="26"/>
      <c r="J68" s="28"/>
      <c r="K68" s="6"/>
      <c r="L68" s="26"/>
      <c r="M68" s="28"/>
      <c r="N68" s="6"/>
      <c r="O68" s="26"/>
      <c r="P68" s="28"/>
      <c r="Q68" s="6"/>
      <c r="R68" s="26"/>
      <c r="S68" s="28"/>
      <c r="T68" s="6"/>
      <c r="U68" s="26"/>
      <c r="V68" s="28"/>
      <c r="W68" s="6"/>
      <c r="X68" s="26"/>
      <c r="Y68" s="28"/>
      <c r="Z68" s="6"/>
      <c r="AA68" s="26"/>
      <c r="AB68" s="28"/>
      <c r="AC68" s="6"/>
      <c r="AD68" s="26"/>
      <c r="AF68" s="66"/>
    </row>
    <row r="69" spans="1:32" ht="15.75" thickBot="1">
      <c r="A69" s="28"/>
      <c r="B69" s="6"/>
      <c r="C69" s="26"/>
      <c r="D69" s="114"/>
      <c r="E69" s="6"/>
      <c r="F69" s="120"/>
      <c r="G69" s="28"/>
      <c r="H69" s="6"/>
      <c r="I69" s="26"/>
      <c r="J69" s="28"/>
      <c r="K69" s="6"/>
      <c r="L69" s="26"/>
      <c r="M69" s="28"/>
      <c r="N69" s="6"/>
      <c r="O69" s="26"/>
      <c r="P69" s="28"/>
      <c r="Q69" s="6"/>
      <c r="R69" s="26"/>
      <c r="S69" s="28"/>
      <c r="T69" s="6"/>
      <c r="U69" s="26"/>
      <c r="V69" s="28"/>
      <c r="W69" s="6"/>
      <c r="X69" s="26"/>
      <c r="Y69" s="28"/>
      <c r="Z69" s="6"/>
      <c r="AA69" s="26"/>
      <c r="AB69" s="28"/>
      <c r="AC69" s="6"/>
      <c r="AD69" s="26"/>
      <c r="AF69" s="66"/>
    </row>
    <row r="70" spans="1:32" ht="15.75" thickBot="1">
      <c r="A70" s="28"/>
      <c r="B70" s="6"/>
      <c r="C70" s="26"/>
      <c r="D70" s="114"/>
      <c r="E70" s="6"/>
      <c r="F70" s="120"/>
      <c r="G70" s="28"/>
      <c r="H70" s="6"/>
      <c r="I70" s="26"/>
      <c r="J70" s="28"/>
      <c r="K70" s="6"/>
      <c r="L70" s="26"/>
      <c r="M70" s="28"/>
      <c r="N70" s="6"/>
      <c r="O70" s="26"/>
      <c r="P70" s="28"/>
      <c r="Q70" s="6"/>
      <c r="R70" s="26"/>
      <c r="S70" s="28"/>
      <c r="T70" s="6"/>
      <c r="U70" s="26"/>
      <c r="V70" s="28"/>
      <c r="W70" s="6"/>
      <c r="X70" s="26"/>
      <c r="Y70" s="28"/>
      <c r="Z70" s="6"/>
      <c r="AA70" s="26"/>
      <c r="AB70" s="28"/>
      <c r="AC70" s="6"/>
      <c r="AD70" s="26"/>
      <c r="AF70" s="66"/>
    </row>
    <row r="71" spans="1:32" ht="15.75" thickBot="1">
      <c r="A71" s="28"/>
      <c r="B71" s="6"/>
      <c r="C71" s="26"/>
      <c r="D71" s="113"/>
      <c r="E71" s="6"/>
      <c r="F71" s="120"/>
      <c r="G71" s="28"/>
      <c r="H71" s="6"/>
      <c r="I71" s="26"/>
      <c r="J71" s="28"/>
      <c r="K71" s="6"/>
      <c r="L71" s="26"/>
      <c r="M71" s="28"/>
      <c r="N71" s="6"/>
      <c r="O71" s="26"/>
      <c r="P71" s="28"/>
      <c r="Q71" s="6"/>
      <c r="R71" s="26"/>
      <c r="S71" s="28"/>
      <c r="T71" s="6"/>
      <c r="U71" s="26"/>
      <c r="V71" s="28"/>
      <c r="W71" s="6"/>
      <c r="X71" s="26"/>
      <c r="Y71" s="28"/>
      <c r="Z71" s="6"/>
      <c r="AA71" s="26"/>
      <c r="AB71" s="28"/>
      <c r="AC71" s="6"/>
      <c r="AD71" s="26"/>
      <c r="AF71" s="66"/>
    </row>
    <row r="72" spans="1:32" ht="15.75" thickBot="1">
      <c r="A72" s="28"/>
      <c r="B72" s="6"/>
      <c r="C72" s="26"/>
      <c r="D72" s="113"/>
      <c r="E72" s="6"/>
      <c r="F72" s="120"/>
      <c r="G72" s="28"/>
      <c r="H72" s="6"/>
      <c r="I72" s="26"/>
      <c r="J72" s="28"/>
      <c r="K72" s="6"/>
      <c r="L72" s="26"/>
      <c r="M72" s="28"/>
      <c r="N72" s="6"/>
      <c r="O72" s="26"/>
      <c r="P72" s="28"/>
      <c r="Q72" s="6"/>
      <c r="R72" s="26"/>
      <c r="S72" s="28"/>
      <c r="T72" s="6"/>
      <c r="U72" s="26"/>
      <c r="V72" s="28"/>
      <c r="W72" s="6"/>
      <c r="X72" s="26"/>
      <c r="Y72" s="28"/>
      <c r="Z72" s="6"/>
      <c r="AA72" s="26"/>
      <c r="AB72" s="28"/>
      <c r="AC72" s="6"/>
      <c r="AD72" s="26"/>
      <c r="AF72" s="66"/>
    </row>
    <row r="73" spans="1:32" ht="15.75" thickBot="1">
      <c r="A73" s="28"/>
      <c r="B73" s="6"/>
      <c r="C73" s="26"/>
      <c r="D73" s="113"/>
      <c r="E73" s="6"/>
      <c r="F73" s="120"/>
      <c r="G73" s="28"/>
      <c r="H73" s="6"/>
      <c r="I73" s="26"/>
      <c r="J73" s="28"/>
      <c r="K73" s="6"/>
      <c r="L73" s="26"/>
      <c r="M73" s="28"/>
      <c r="N73" s="6"/>
      <c r="O73" s="26"/>
      <c r="P73" s="28"/>
      <c r="Q73" s="6"/>
      <c r="R73" s="26"/>
      <c r="S73" s="28"/>
      <c r="T73" s="6"/>
      <c r="U73" s="26"/>
      <c r="V73" s="28"/>
      <c r="W73" s="6"/>
      <c r="X73" s="26"/>
      <c r="Y73" s="28"/>
      <c r="Z73" s="6"/>
      <c r="AA73" s="26"/>
      <c r="AB73" s="28"/>
      <c r="AC73" s="6"/>
      <c r="AD73" s="26"/>
      <c r="AF73" s="66"/>
    </row>
    <row r="74" spans="1:32">
      <c r="C74" s="66"/>
      <c r="F74" s="66"/>
      <c r="I74" s="66"/>
      <c r="L74" s="66"/>
      <c r="O74" s="66"/>
      <c r="R74" s="66"/>
      <c r="U74" s="66"/>
      <c r="X74" s="66"/>
      <c r="AA74" s="66"/>
      <c r="AD74" s="66"/>
      <c r="AF74" s="66"/>
    </row>
  </sheetData>
  <mergeCells count="15">
    <mergeCell ref="J3:J4"/>
    <mergeCell ref="A3:A4"/>
    <mergeCell ref="C3:C4"/>
    <mergeCell ref="F3:F4"/>
    <mergeCell ref="G3:G4"/>
    <mergeCell ref="I3:I4"/>
    <mergeCell ref="AA3:AA4"/>
    <mergeCell ref="AB3:AB4"/>
    <mergeCell ref="AD3:AD4"/>
    <mergeCell ref="L3:L4"/>
    <mergeCell ref="S3:S4"/>
    <mergeCell ref="U3:U4"/>
    <mergeCell ref="V3:V4"/>
    <mergeCell ref="X3:X4"/>
    <mergeCell ref="Y3:Y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6"/>
  <sheetViews>
    <sheetView topLeftCell="N1" workbookViewId="0">
      <selection activeCell="Z16" sqref="Z16"/>
    </sheetView>
  </sheetViews>
  <sheetFormatPr defaultRowHeight="15"/>
  <cols>
    <col min="2" max="2" width="6.7109375" customWidth="1"/>
    <col min="3" max="3" width="10.28515625" customWidth="1"/>
    <col min="4" max="4" width="4.7109375" customWidth="1"/>
    <col min="6" max="6" width="10.42578125" customWidth="1"/>
    <col min="7" max="7" width="8" customWidth="1"/>
    <col min="8" max="9" width="10.42578125" customWidth="1"/>
    <col min="11" max="15" width="9.28515625" customWidth="1"/>
    <col min="18" max="18" width="10.140625" customWidth="1"/>
    <col min="21" max="21" width="10.140625" customWidth="1"/>
    <col min="22" max="22" width="5.85546875" customWidth="1"/>
    <col min="23" max="23" width="7.5703125" customWidth="1"/>
  </cols>
  <sheetData>
    <row r="1" spans="1:32" ht="15.75" thickBot="1">
      <c r="C1" t="s">
        <v>68</v>
      </c>
      <c r="F1" t="s">
        <v>69</v>
      </c>
      <c r="I1" t="s">
        <v>71</v>
      </c>
      <c r="L1" t="s">
        <v>70</v>
      </c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</row>
    <row r="2" spans="1:32" ht="57">
      <c r="A2" s="53" t="s">
        <v>3</v>
      </c>
      <c r="B2" s="45" t="s">
        <v>4</v>
      </c>
      <c r="C2" s="53" t="s">
        <v>6</v>
      </c>
      <c r="D2" s="53" t="s">
        <v>3</v>
      </c>
      <c r="E2" s="45" t="s">
        <v>4</v>
      </c>
      <c r="F2" s="53" t="s">
        <v>6</v>
      </c>
      <c r="G2" s="187" t="s">
        <v>3</v>
      </c>
      <c r="H2" s="45" t="s">
        <v>4</v>
      </c>
      <c r="I2" s="187" t="s">
        <v>6</v>
      </c>
      <c r="J2" s="53" t="s">
        <v>3</v>
      </c>
      <c r="K2" s="45" t="s">
        <v>4</v>
      </c>
      <c r="L2" s="53" t="s">
        <v>6</v>
      </c>
      <c r="M2" s="191" t="s">
        <v>3</v>
      </c>
      <c r="N2" s="85"/>
      <c r="O2" s="190"/>
      <c r="P2" s="86"/>
      <c r="Q2" s="86"/>
      <c r="R2" s="86"/>
      <c r="S2" s="190"/>
      <c r="T2" s="85"/>
      <c r="U2" s="190"/>
      <c r="V2" s="190"/>
      <c r="W2" s="85"/>
      <c r="X2" s="190"/>
      <c r="Y2" s="190"/>
      <c r="Z2" s="85"/>
      <c r="AA2" s="190"/>
      <c r="AB2" s="190"/>
      <c r="AC2" s="85"/>
      <c r="AD2" s="190"/>
      <c r="AE2" s="71"/>
      <c r="AF2" s="71"/>
    </row>
    <row r="3" spans="1:32" ht="15.75" thickBot="1">
      <c r="A3" s="54"/>
      <c r="B3" s="46" t="s">
        <v>5</v>
      </c>
      <c r="C3" s="54"/>
      <c r="D3" s="54"/>
      <c r="E3" s="46" t="s">
        <v>5</v>
      </c>
      <c r="F3" s="54"/>
      <c r="G3" s="189"/>
      <c r="H3" s="46" t="s">
        <v>5</v>
      </c>
      <c r="I3" s="189"/>
      <c r="J3" s="54"/>
      <c r="K3" s="46" t="s">
        <v>5</v>
      </c>
      <c r="L3" s="54"/>
      <c r="M3" s="192"/>
      <c r="N3" s="85"/>
      <c r="O3" s="190"/>
      <c r="P3" s="86"/>
      <c r="Q3" s="86"/>
      <c r="R3" s="86"/>
      <c r="S3" s="190"/>
      <c r="T3" s="85"/>
      <c r="U3" s="190"/>
      <c r="V3" s="190"/>
      <c r="W3" s="85"/>
      <c r="X3" s="190"/>
      <c r="Y3" s="190"/>
      <c r="Z3" s="85"/>
      <c r="AA3" s="190"/>
      <c r="AB3" s="190"/>
      <c r="AC3" s="85"/>
      <c r="AD3" s="190"/>
      <c r="AE3" s="71"/>
      <c r="AF3" s="71"/>
    </row>
    <row r="4" spans="1:32" ht="15.75" thickBot="1">
      <c r="A4" s="25">
        <v>210</v>
      </c>
      <c r="B4" s="3">
        <v>1.6</v>
      </c>
      <c r="C4" s="26">
        <f>SUM(A4*B4)</f>
        <v>336</v>
      </c>
      <c r="D4" s="25">
        <v>40</v>
      </c>
      <c r="E4" s="3">
        <v>1.6</v>
      </c>
      <c r="F4" s="26">
        <f>SUM(D4*E4)</f>
        <v>64</v>
      </c>
      <c r="G4" s="25">
        <v>10</v>
      </c>
      <c r="H4" s="3">
        <v>1.6</v>
      </c>
      <c r="I4" s="26">
        <f>SUM(G4*H4)</f>
        <v>16</v>
      </c>
      <c r="J4" s="25">
        <v>10</v>
      </c>
      <c r="K4" s="3">
        <v>1.6</v>
      </c>
      <c r="L4" s="26">
        <f t="shared" ref="L4:L35" si="0">SUM(J4*K4)</f>
        <v>16</v>
      </c>
      <c r="M4" s="74">
        <v>20</v>
      </c>
      <c r="N4" s="87"/>
      <c r="O4" s="88"/>
      <c r="P4" s="78"/>
      <c r="Q4" s="87"/>
      <c r="R4" s="88"/>
      <c r="S4" s="78"/>
      <c r="T4" s="87"/>
      <c r="U4" s="88"/>
      <c r="V4" s="78"/>
      <c r="W4" s="87"/>
      <c r="X4" s="88"/>
      <c r="Y4" s="78"/>
      <c r="Z4" s="87"/>
      <c r="AA4" s="88"/>
      <c r="AB4" s="89"/>
      <c r="AC4" s="90"/>
      <c r="AD4" s="91"/>
      <c r="AE4" s="71"/>
      <c r="AF4" s="92"/>
    </row>
    <row r="5" spans="1:32" ht="15.75" thickBot="1">
      <c r="A5" s="28">
        <v>30</v>
      </c>
      <c r="B5" s="6">
        <v>1.5</v>
      </c>
      <c r="C5" s="26">
        <f t="shared" ref="C5:C68" si="1">SUM(A5*B5)</f>
        <v>45</v>
      </c>
      <c r="D5" s="28">
        <v>20</v>
      </c>
      <c r="E5" s="6">
        <v>1.5</v>
      </c>
      <c r="F5" s="26">
        <f t="shared" ref="F5:F68" si="2">SUM(D5*E5)</f>
        <v>30</v>
      </c>
      <c r="G5" s="28">
        <v>0</v>
      </c>
      <c r="H5" s="6">
        <v>1.5</v>
      </c>
      <c r="I5" s="26">
        <f t="shared" ref="I5:I68" si="3">SUM(G5*H5)</f>
        <v>0</v>
      </c>
      <c r="J5" s="28">
        <v>0</v>
      </c>
      <c r="K5" s="6">
        <v>1.5</v>
      </c>
      <c r="L5" s="26">
        <f t="shared" si="0"/>
        <v>0</v>
      </c>
      <c r="M5" s="75">
        <v>0</v>
      </c>
      <c r="N5" s="87"/>
      <c r="O5" s="88"/>
      <c r="P5" s="78"/>
      <c r="Q5" s="87"/>
      <c r="R5" s="88"/>
      <c r="S5" s="78"/>
      <c r="T5" s="87"/>
      <c r="U5" s="88"/>
      <c r="V5" s="78"/>
      <c r="W5" s="87"/>
      <c r="X5" s="88"/>
      <c r="Y5" s="78"/>
      <c r="Z5" s="87"/>
      <c r="AA5" s="88"/>
      <c r="AB5" s="89"/>
      <c r="AC5" s="90"/>
      <c r="AD5" s="91"/>
      <c r="AE5" s="71"/>
      <c r="AF5" s="92"/>
    </row>
    <row r="6" spans="1:32" ht="15.75" thickBot="1">
      <c r="A6" s="28">
        <v>90</v>
      </c>
      <c r="B6" s="6">
        <v>1.6</v>
      </c>
      <c r="C6" s="26">
        <f t="shared" si="1"/>
        <v>144</v>
      </c>
      <c r="D6" s="28">
        <v>10</v>
      </c>
      <c r="E6" s="6">
        <v>1.6</v>
      </c>
      <c r="F6" s="26">
        <f t="shared" si="2"/>
        <v>16</v>
      </c>
      <c r="G6" s="28">
        <v>5</v>
      </c>
      <c r="H6" s="6">
        <v>1.6</v>
      </c>
      <c r="I6" s="26">
        <f t="shared" si="3"/>
        <v>8</v>
      </c>
      <c r="J6" s="28">
        <v>5</v>
      </c>
      <c r="K6" s="6">
        <v>1.6</v>
      </c>
      <c r="L6" s="26">
        <f t="shared" si="0"/>
        <v>8</v>
      </c>
      <c r="M6" s="75">
        <v>0</v>
      </c>
      <c r="N6" s="87"/>
      <c r="O6" s="88"/>
      <c r="P6" s="78"/>
      <c r="Q6" s="87"/>
      <c r="R6" s="88"/>
      <c r="S6" s="78"/>
      <c r="T6" s="87"/>
      <c r="U6" s="88"/>
      <c r="V6" s="78"/>
      <c r="W6" s="87"/>
      <c r="X6" s="88"/>
      <c r="Y6" s="78"/>
      <c r="Z6" s="87"/>
      <c r="AA6" s="88"/>
      <c r="AB6" s="89"/>
      <c r="AC6" s="90"/>
      <c r="AD6" s="91"/>
      <c r="AE6" s="71"/>
      <c r="AF6" s="92"/>
    </row>
    <row r="7" spans="1:32" ht="15.75" thickBot="1">
      <c r="A7" s="28">
        <v>30</v>
      </c>
      <c r="B7" s="6">
        <v>9</v>
      </c>
      <c r="C7" s="26">
        <f t="shared" si="1"/>
        <v>270</v>
      </c>
      <c r="D7" s="28">
        <v>8</v>
      </c>
      <c r="E7" s="6">
        <v>9</v>
      </c>
      <c r="F7" s="26">
        <f t="shared" si="2"/>
        <v>72</v>
      </c>
      <c r="G7" s="28">
        <v>2</v>
      </c>
      <c r="H7" s="6">
        <v>9</v>
      </c>
      <c r="I7" s="26">
        <f t="shared" si="3"/>
        <v>18</v>
      </c>
      <c r="J7" s="28">
        <v>5</v>
      </c>
      <c r="K7" s="6">
        <v>9</v>
      </c>
      <c r="L7" s="26">
        <f t="shared" si="0"/>
        <v>45</v>
      </c>
      <c r="M7" s="75">
        <v>0</v>
      </c>
      <c r="N7" s="87"/>
      <c r="O7" s="88"/>
      <c r="P7" s="78"/>
      <c r="Q7" s="87"/>
      <c r="R7" s="88"/>
      <c r="S7" s="78"/>
      <c r="T7" s="87"/>
      <c r="U7" s="88"/>
      <c r="V7" s="78"/>
      <c r="W7" s="87"/>
      <c r="X7" s="88"/>
      <c r="Y7" s="78"/>
      <c r="Z7" s="87"/>
      <c r="AA7" s="88"/>
      <c r="AB7" s="89"/>
      <c r="AC7" s="90"/>
      <c r="AD7" s="91"/>
      <c r="AE7" s="71"/>
      <c r="AF7" s="92"/>
    </row>
    <row r="8" spans="1:32" ht="15.75" thickBot="1">
      <c r="A8" s="29">
        <v>30</v>
      </c>
      <c r="B8" s="6">
        <v>38</v>
      </c>
      <c r="C8" s="26">
        <f t="shared" si="1"/>
        <v>1140</v>
      </c>
      <c r="D8" s="29">
        <v>1</v>
      </c>
      <c r="E8" s="6">
        <v>38</v>
      </c>
      <c r="F8" s="26">
        <f t="shared" si="2"/>
        <v>38</v>
      </c>
      <c r="G8" s="29">
        <v>3</v>
      </c>
      <c r="H8" s="6">
        <v>38</v>
      </c>
      <c r="I8" s="26">
        <f t="shared" si="3"/>
        <v>114</v>
      </c>
      <c r="J8" s="29">
        <v>0</v>
      </c>
      <c r="K8" s="6">
        <v>38</v>
      </c>
      <c r="L8" s="26">
        <f t="shared" si="0"/>
        <v>0</v>
      </c>
      <c r="M8" s="76">
        <v>0</v>
      </c>
      <c r="N8" s="87"/>
      <c r="O8" s="88"/>
      <c r="P8" s="93"/>
      <c r="Q8" s="87"/>
      <c r="R8" s="88"/>
      <c r="S8" s="93"/>
      <c r="T8" s="87"/>
      <c r="U8" s="88"/>
      <c r="V8" s="93"/>
      <c r="W8" s="87"/>
      <c r="X8" s="88"/>
      <c r="Y8" s="93"/>
      <c r="Z8" s="87"/>
      <c r="AA8" s="88"/>
      <c r="AB8" s="94"/>
      <c r="AC8" s="90"/>
      <c r="AD8" s="91"/>
      <c r="AE8" s="71"/>
      <c r="AF8" s="92"/>
    </row>
    <row r="9" spans="1:32" ht="15.75" thickBot="1">
      <c r="A9" s="29">
        <v>30</v>
      </c>
      <c r="B9" s="6">
        <v>26</v>
      </c>
      <c r="C9" s="26">
        <f t="shared" si="1"/>
        <v>780</v>
      </c>
      <c r="D9" s="29">
        <v>0</v>
      </c>
      <c r="E9" s="6">
        <v>26</v>
      </c>
      <c r="F9" s="26">
        <f t="shared" si="2"/>
        <v>0</v>
      </c>
      <c r="G9" s="29">
        <v>0</v>
      </c>
      <c r="H9" s="6">
        <v>26</v>
      </c>
      <c r="I9" s="26">
        <f t="shared" si="3"/>
        <v>0</v>
      </c>
      <c r="J9" s="29">
        <v>6</v>
      </c>
      <c r="K9" s="6">
        <v>26</v>
      </c>
      <c r="L9" s="26">
        <f t="shared" si="0"/>
        <v>156</v>
      </c>
      <c r="M9" s="76">
        <v>10</v>
      </c>
      <c r="N9" s="87"/>
      <c r="O9" s="88"/>
      <c r="P9" s="93"/>
      <c r="Q9" s="87"/>
      <c r="R9" s="88"/>
      <c r="S9" s="93"/>
      <c r="T9" s="87"/>
      <c r="U9" s="88"/>
      <c r="V9" s="93"/>
      <c r="W9" s="87"/>
      <c r="X9" s="88"/>
      <c r="Y9" s="93"/>
      <c r="Z9" s="87"/>
      <c r="AA9" s="88"/>
      <c r="AB9" s="94"/>
      <c r="AC9" s="90"/>
      <c r="AD9" s="91"/>
      <c r="AE9" s="71"/>
      <c r="AF9" s="92"/>
    </row>
    <row r="10" spans="1:32" ht="15.75" thickBot="1">
      <c r="A10" s="28">
        <v>90</v>
      </c>
      <c r="B10" s="6">
        <v>5</v>
      </c>
      <c r="C10" s="26">
        <f t="shared" si="1"/>
        <v>450</v>
      </c>
      <c r="D10" s="28">
        <v>20</v>
      </c>
      <c r="E10" s="6">
        <v>5</v>
      </c>
      <c r="F10" s="26">
        <f t="shared" si="2"/>
        <v>100</v>
      </c>
      <c r="G10" s="28">
        <v>16</v>
      </c>
      <c r="H10" s="6">
        <v>5</v>
      </c>
      <c r="I10" s="26">
        <f t="shared" si="3"/>
        <v>80</v>
      </c>
      <c r="J10" s="28">
        <v>24</v>
      </c>
      <c r="K10" s="6">
        <v>5</v>
      </c>
      <c r="L10" s="26">
        <f t="shared" si="0"/>
        <v>120</v>
      </c>
      <c r="M10" s="75">
        <v>16</v>
      </c>
      <c r="N10" s="87"/>
      <c r="O10" s="88"/>
      <c r="P10" s="78"/>
      <c r="Q10" s="87"/>
      <c r="R10" s="88"/>
      <c r="S10" s="78"/>
      <c r="T10" s="87"/>
      <c r="U10" s="88"/>
      <c r="V10" s="78"/>
      <c r="W10" s="87"/>
      <c r="X10" s="88"/>
      <c r="Y10" s="78"/>
      <c r="Z10" s="87"/>
      <c r="AA10" s="88"/>
      <c r="AB10" s="89"/>
      <c r="AC10" s="90"/>
      <c r="AD10" s="91"/>
      <c r="AE10" s="71"/>
      <c r="AF10" s="92"/>
    </row>
    <row r="11" spans="1:32" ht="15.75" thickBot="1">
      <c r="A11" s="28">
        <v>90</v>
      </c>
      <c r="B11" s="6">
        <v>2.7</v>
      </c>
      <c r="C11" s="26">
        <f t="shared" si="1"/>
        <v>243.00000000000003</v>
      </c>
      <c r="D11" s="28">
        <v>15</v>
      </c>
      <c r="E11" s="6">
        <v>2.7</v>
      </c>
      <c r="F11" s="26">
        <f t="shared" si="2"/>
        <v>40.5</v>
      </c>
      <c r="G11" s="28">
        <v>2</v>
      </c>
      <c r="H11" s="6">
        <v>2.7</v>
      </c>
      <c r="I11" s="26">
        <f t="shared" si="3"/>
        <v>5.4</v>
      </c>
      <c r="J11" s="28">
        <v>8</v>
      </c>
      <c r="K11" s="6">
        <v>2.7</v>
      </c>
      <c r="L11" s="26">
        <f t="shared" si="0"/>
        <v>21.6</v>
      </c>
      <c r="M11" s="75">
        <v>10</v>
      </c>
      <c r="N11" s="87"/>
      <c r="O11" s="88"/>
      <c r="P11" s="78"/>
      <c r="Q11" s="87"/>
      <c r="R11" s="88"/>
      <c r="S11" s="78"/>
      <c r="T11" s="87"/>
      <c r="U11" s="88"/>
      <c r="V11" s="78"/>
      <c r="W11" s="87"/>
      <c r="X11" s="88"/>
      <c r="Y11" s="78"/>
      <c r="Z11" s="87"/>
      <c r="AA11" s="88"/>
      <c r="AB11" s="89"/>
      <c r="AC11" s="90"/>
      <c r="AD11" s="91"/>
      <c r="AE11" s="71"/>
      <c r="AF11" s="92"/>
    </row>
    <row r="12" spans="1:32" ht="15.75" thickBot="1">
      <c r="A12" s="30">
        <v>18</v>
      </c>
      <c r="B12" s="8">
        <v>12</v>
      </c>
      <c r="C12" s="26">
        <f t="shared" si="1"/>
        <v>216</v>
      </c>
      <c r="D12" s="30">
        <v>1</v>
      </c>
      <c r="E12" s="8">
        <v>12</v>
      </c>
      <c r="F12" s="26">
        <f t="shared" si="2"/>
        <v>12</v>
      </c>
      <c r="G12" s="30">
        <v>1</v>
      </c>
      <c r="H12" s="8">
        <v>12</v>
      </c>
      <c r="I12" s="26">
        <f t="shared" si="3"/>
        <v>12</v>
      </c>
      <c r="J12" s="30">
        <v>2</v>
      </c>
      <c r="K12" s="8">
        <v>12</v>
      </c>
      <c r="L12" s="26">
        <f t="shared" si="0"/>
        <v>24</v>
      </c>
      <c r="M12" s="77">
        <v>5</v>
      </c>
      <c r="N12" s="95"/>
      <c r="O12" s="88"/>
      <c r="P12" s="96"/>
      <c r="Q12" s="95"/>
      <c r="R12" s="88"/>
      <c r="S12" s="96"/>
      <c r="T12" s="95"/>
      <c r="U12" s="88"/>
      <c r="V12" s="96"/>
      <c r="W12" s="95"/>
      <c r="X12" s="88"/>
      <c r="Y12" s="96"/>
      <c r="Z12" s="95"/>
      <c r="AA12" s="88"/>
      <c r="AB12" s="97"/>
      <c r="AC12" s="98"/>
      <c r="AD12" s="91"/>
      <c r="AE12" s="71"/>
      <c r="AF12" s="92"/>
    </row>
    <row r="13" spans="1:32" ht="15.75" thickBot="1">
      <c r="A13" s="30">
        <v>6</v>
      </c>
      <c r="B13" s="8">
        <v>15</v>
      </c>
      <c r="C13" s="26">
        <f t="shared" si="1"/>
        <v>90</v>
      </c>
      <c r="D13" s="30">
        <v>1</v>
      </c>
      <c r="E13" s="8">
        <v>15</v>
      </c>
      <c r="F13" s="26">
        <f t="shared" si="2"/>
        <v>15</v>
      </c>
      <c r="G13" s="30">
        <v>1</v>
      </c>
      <c r="H13" s="8">
        <v>15</v>
      </c>
      <c r="I13" s="26">
        <f t="shared" si="3"/>
        <v>15</v>
      </c>
      <c r="J13" s="30">
        <v>1</v>
      </c>
      <c r="K13" s="8">
        <v>15</v>
      </c>
      <c r="L13" s="26">
        <f t="shared" si="0"/>
        <v>15</v>
      </c>
      <c r="M13" s="77">
        <v>1</v>
      </c>
      <c r="N13" s="95"/>
      <c r="O13" s="88"/>
      <c r="P13" s="96"/>
      <c r="Q13" s="95"/>
      <c r="R13" s="88"/>
      <c r="S13" s="96"/>
      <c r="T13" s="95"/>
      <c r="U13" s="88"/>
      <c r="V13" s="96"/>
      <c r="W13" s="95"/>
      <c r="X13" s="88"/>
      <c r="Y13" s="96"/>
      <c r="Z13" s="95"/>
      <c r="AA13" s="88"/>
      <c r="AB13" s="97"/>
      <c r="AC13" s="98"/>
      <c r="AD13" s="91"/>
      <c r="AE13" s="71"/>
      <c r="AF13" s="92"/>
    </row>
    <row r="14" spans="1:32" ht="15.75" thickBot="1">
      <c r="A14" s="28">
        <v>90</v>
      </c>
      <c r="B14" s="6">
        <v>1.29</v>
      </c>
      <c r="C14" s="26">
        <f t="shared" si="1"/>
        <v>116.10000000000001</v>
      </c>
      <c r="D14" s="28">
        <v>0</v>
      </c>
      <c r="E14" s="6">
        <v>1.29</v>
      </c>
      <c r="F14" s="26">
        <f t="shared" si="2"/>
        <v>0</v>
      </c>
      <c r="G14" s="28">
        <v>12</v>
      </c>
      <c r="H14" s="6">
        <v>1.29</v>
      </c>
      <c r="I14" s="26">
        <f t="shared" si="3"/>
        <v>15.48</v>
      </c>
      <c r="J14" s="28">
        <v>0</v>
      </c>
      <c r="K14" s="6">
        <v>1.29</v>
      </c>
      <c r="L14" s="26">
        <f t="shared" si="0"/>
        <v>0</v>
      </c>
      <c r="M14" s="75">
        <v>96</v>
      </c>
      <c r="N14" s="87"/>
      <c r="O14" s="88"/>
      <c r="P14" s="78"/>
      <c r="Q14" s="87"/>
      <c r="R14" s="88"/>
      <c r="S14" s="78"/>
      <c r="T14" s="87"/>
      <c r="U14" s="88"/>
      <c r="V14" s="78"/>
      <c r="W14" s="87"/>
      <c r="X14" s="88"/>
      <c r="Y14" s="78"/>
      <c r="Z14" s="87"/>
      <c r="AA14" s="88"/>
      <c r="AB14" s="89"/>
      <c r="AC14" s="90"/>
      <c r="AD14" s="91"/>
      <c r="AE14" s="71"/>
      <c r="AF14" s="92"/>
    </row>
    <row r="15" spans="1:32" ht="15.75" thickBot="1">
      <c r="A15" s="28">
        <v>90</v>
      </c>
      <c r="B15" s="6">
        <v>2.15</v>
      </c>
      <c r="C15" s="26">
        <f t="shared" si="1"/>
        <v>193.5</v>
      </c>
      <c r="D15" s="28">
        <v>48</v>
      </c>
      <c r="E15" s="6">
        <v>2.15</v>
      </c>
      <c r="F15" s="26">
        <f t="shared" si="2"/>
        <v>103.19999999999999</v>
      </c>
      <c r="G15" s="28">
        <v>60</v>
      </c>
      <c r="H15" s="6">
        <v>2.15</v>
      </c>
      <c r="I15" s="26">
        <f t="shared" si="3"/>
        <v>129</v>
      </c>
      <c r="J15" s="28">
        <v>0</v>
      </c>
      <c r="K15" s="6">
        <v>2.15</v>
      </c>
      <c r="L15" s="26">
        <f t="shared" si="0"/>
        <v>0</v>
      </c>
      <c r="M15" s="75">
        <v>24</v>
      </c>
      <c r="N15" s="87"/>
      <c r="O15" s="88"/>
      <c r="P15" s="78"/>
      <c r="Q15" s="87"/>
      <c r="R15" s="88"/>
      <c r="S15" s="78"/>
      <c r="T15" s="87"/>
      <c r="U15" s="88"/>
      <c r="V15" s="78"/>
      <c r="W15" s="87"/>
      <c r="X15" s="88"/>
      <c r="Y15" s="78"/>
      <c r="Z15" s="87"/>
      <c r="AA15" s="88"/>
      <c r="AB15" s="89"/>
      <c r="AC15" s="90"/>
      <c r="AD15" s="91"/>
      <c r="AE15" s="71"/>
      <c r="AF15" s="92"/>
    </row>
    <row r="16" spans="1:32" ht="15.75" thickBot="1">
      <c r="A16" s="28">
        <v>60</v>
      </c>
      <c r="B16" s="6">
        <v>4.07</v>
      </c>
      <c r="C16" s="26">
        <f t="shared" si="1"/>
        <v>244.20000000000002</v>
      </c>
      <c r="D16" s="28">
        <v>10</v>
      </c>
      <c r="E16" s="6">
        <v>4.07</v>
      </c>
      <c r="F16" s="26">
        <f t="shared" si="2"/>
        <v>40.700000000000003</v>
      </c>
      <c r="G16" s="28">
        <v>5</v>
      </c>
      <c r="H16" s="6">
        <v>4.07</v>
      </c>
      <c r="I16" s="26">
        <f t="shared" si="3"/>
        <v>20.350000000000001</v>
      </c>
      <c r="J16" s="28">
        <v>8</v>
      </c>
      <c r="K16" s="6">
        <v>4.07</v>
      </c>
      <c r="L16" s="26">
        <f t="shared" si="0"/>
        <v>32.56</v>
      </c>
      <c r="M16" s="75">
        <v>30</v>
      </c>
      <c r="N16" s="87"/>
      <c r="O16" s="88"/>
      <c r="P16" s="78"/>
      <c r="Q16" s="87"/>
      <c r="R16" s="88"/>
      <c r="S16" s="78"/>
      <c r="T16" s="87"/>
      <c r="U16" s="88"/>
      <c r="V16" s="78"/>
      <c r="W16" s="87"/>
      <c r="X16" s="88"/>
      <c r="Y16" s="78"/>
      <c r="Z16" s="87"/>
      <c r="AA16" s="88"/>
      <c r="AB16" s="89"/>
      <c r="AC16" s="90"/>
      <c r="AD16" s="91"/>
      <c r="AE16" s="71"/>
      <c r="AF16" s="92"/>
    </row>
    <row r="17" spans="1:32" ht="15.75" thickBot="1">
      <c r="A17" s="28">
        <v>1440</v>
      </c>
      <c r="B17" s="6">
        <v>0.99</v>
      </c>
      <c r="C17" s="26">
        <f t="shared" si="1"/>
        <v>1425.6</v>
      </c>
      <c r="D17" s="28">
        <v>288</v>
      </c>
      <c r="E17" s="6">
        <v>0.99</v>
      </c>
      <c r="F17" s="26">
        <f t="shared" si="2"/>
        <v>285.12</v>
      </c>
      <c r="G17" s="28">
        <v>432</v>
      </c>
      <c r="H17" s="6">
        <v>0.99</v>
      </c>
      <c r="I17" s="26">
        <f t="shared" si="3"/>
        <v>427.68</v>
      </c>
      <c r="J17" s="28">
        <v>240</v>
      </c>
      <c r="K17" s="6">
        <v>0.99</v>
      </c>
      <c r="L17" s="26">
        <f t="shared" si="0"/>
        <v>237.6</v>
      </c>
      <c r="M17" s="75">
        <v>288</v>
      </c>
      <c r="N17" s="87"/>
      <c r="O17" s="88"/>
      <c r="P17" s="78"/>
      <c r="Q17" s="87"/>
      <c r="R17" s="88"/>
      <c r="S17" s="78"/>
      <c r="T17" s="87"/>
      <c r="U17" s="88"/>
      <c r="V17" s="78"/>
      <c r="W17" s="87"/>
      <c r="X17" s="88"/>
      <c r="Y17" s="78"/>
      <c r="Z17" s="87"/>
      <c r="AA17" s="88"/>
      <c r="AB17" s="89"/>
      <c r="AC17" s="90"/>
      <c r="AD17" s="91"/>
      <c r="AE17" s="71"/>
      <c r="AF17" s="92"/>
    </row>
    <row r="18" spans="1:32" ht="15.75" thickBot="1">
      <c r="A18" s="28">
        <v>30</v>
      </c>
      <c r="B18" s="6">
        <v>2.9</v>
      </c>
      <c r="C18" s="26">
        <f t="shared" si="1"/>
        <v>87</v>
      </c>
      <c r="D18" s="28">
        <v>20</v>
      </c>
      <c r="E18" s="6">
        <v>2.9</v>
      </c>
      <c r="F18" s="26">
        <f t="shared" si="2"/>
        <v>58</v>
      </c>
      <c r="G18" s="28">
        <v>6</v>
      </c>
      <c r="H18" s="6">
        <v>2.9</v>
      </c>
      <c r="I18" s="26">
        <f t="shared" si="3"/>
        <v>17.399999999999999</v>
      </c>
      <c r="J18" s="28">
        <v>8</v>
      </c>
      <c r="K18" s="6">
        <v>2.9</v>
      </c>
      <c r="L18" s="26">
        <f t="shared" si="0"/>
        <v>23.2</v>
      </c>
      <c r="M18" s="75">
        <v>20</v>
      </c>
      <c r="N18" s="87"/>
      <c r="O18" s="88"/>
      <c r="P18" s="78"/>
      <c r="Q18" s="87"/>
      <c r="R18" s="88"/>
      <c r="S18" s="78"/>
      <c r="T18" s="87"/>
      <c r="U18" s="88"/>
      <c r="V18" s="78"/>
      <c r="W18" s="87"/>
      <c r="X18" s="88"/>
      <c r="Y18" s="78"/>
      <c r="Z18" s="87"/>
      <c r="AA18" s="88"/>
      <c r="AB18" s="89"/>
      <c r="AC18" s="90"/>
      <c r="AD18" s="91"/>
      <c r="AE18" s="71"/>
      <c r="AF18" s="92"/>
    </row>
    <row r="19" spans="1:32" ht="15.75" thickBot="1">
      <c r="A19" s="28">
        <v>60</v>
      </c>
      <c r="B19" s="6">
        <v>4.9000000000000004</v>
      </c>
      <c r="C19" s="26">
        <f t="shared" si="1"/>
        <v>294</v>
      </c>
      <c r="D19" s="28">
        <v>15</v>
      </c>
      <c r="E19" s="6">
        <v>4.9000000000000004</v>
      </c>
      <c r="F19" s="26">
        <f t="shared" si="2"/>
        <v>73.5</v>
      </c>
      <c r="G19" s="28">
        <v>6</v>
      </c>
      <c r="H19" s="6">
        <v>4.9000000000000004</v>
      </c>
      <c r="I19" s="26">
        <f t="shared" si="3"/>
        <v>29.400000000000002</v>
      </c>
      <c r="J19" s="28">
        <v>0</v>
      </c>
      <c r="K19" s="6">
        <v>4.9000000000000004</v>
      </c>
      <c r="L19" s="26">
        <f t="shared" si="0"/>
        <v>0</v>
      </c>
      <c r="M19" s="75">
        <v>30</v>
      </c>
      <c r="N19" s="87"/>
      <c r="O19" s="88"/>
      <c r="P19" s="78"/>
      <c r="Q19" s="87"/>
      <c r="R19" s="88"/>
      <c r="S19" s="78"/>
      <c r="T19" s="87"/>
      <c r="U19" s="88"/>
      <c r="V19" s="78"/>
      <c r="W19" s="87"/>
      <c r="X19" s="88"/>
      <c r="Y19" s="78"/>
      <c r="Z19" s="87"/>
      <c r="AA19" s="88"/>
      <c r="AB19" s="89"/>
      <c r="AC19" s="90"/>
      <c r="AD19" s="91"/>
      <c r="AE19" s="71"/>
      <c r="AF19" s="92"/>
    </row>
    <row r="20" spans="1:32" ht="15.75" thickBot="1">
      <c r="A20" s="28">
        <v>60</v>
      </c>
      <c r="B20" s="6">
        <v>5.9</v>
      </c>
      <c r="C20" s="26">
        <f t="shared" si="1"/>
        <v>354</v>
      </c>
      <c r="D20" s="28">
        <v>0</v>
      </c>
      <c r="E20" s="6">
        <v>5.9</v>
      </c>
      <c r="F20" s="26">
        <f t="shared" si="2"/>
        <v>0</v>
      </c>
      <c r="G20" s="28">
        <v>2</v>
      </c>
      <c r="H20" s="6">
        <v>5.9</v>
      </c>
      <c r="I20" s="26">
        <f t="shared" si="3"/>
        <v>11.8</v>
      </c>
      <c r="J20" s="28">
        <v>5</v>
      </c>
      <c r="K20" s="6">
        <v>5.9</v>
      </c>
      <c r="L20" s="26">
        <f t="shared" si="0"/>
        <v>29.5</v>
      </c>
      <c r="M20" s="75">
        <v>24</v>
      </c>
      <c r="N20" s="87"/>
      <c r="O20" s="88"/>
      <c r="P20" s="78"/>
      <c r="Q20" s="87"/>
      <c r="R20" s="88"/>
      <c r="S20" s="78"/>
      <c r="T20" s="87"/>
      <c r="U20" s="88"/>
      <c r="V20" s="78"/>
      <c r="W20" s="87"/>
      <c r="X20" s="88"/>
      <c r="Y20" s="78"/>
      <c r="Z20" s="87"/>
      <c r="AA20" s="88"/>
      <c r="AB20" s="89"/>
      <c r="AC20" s="90"/>
      <c r="AD20" s="91"/>
      <c r="AE20" s="71"/>
      <c r="AF20" s="99"/>
    </row>
    <row r="21" spans="1:32" ht="15.75" thickBot="1">
      <c r="A21" s="28">
        <v>60</v>
      </c>
      <c r="B21" s="6">
        <v>4.9000000000000004</v>
      </c>
      <c r="C21" s="26">
        <f t="shared" si="1"/>
        <v>294</v>
      </c>
      <c r="D21" s="28">
        <v>10</v>
      </c>
      <c r="E21" s="6">
        <v>4.9000000000000004</v>
      </c>
      <c r="F21" s="26">
        <f t="shared" si="2"/>
        <v>49</v>
      </c>
      <c r="G21" s="28">
        <v>0</v>
      </c>
      <c r="H21" s="6">
        <v>4.9000000000000004</v>
      </c>
      <c r="I21" s="26">
        <f t="shared" si="3"/>
        <v>0</v>
      </c>
      <c r="J21" s="28">
        <v>18</v>
      </c>
      <c r="K21" s="6">
        <v>4.9000000000000004</v>
      </c>
      <c r="L21" s="26">
        <f t="shared" si="0"/>
        <v>88.2</v>
      </c>
      <c r="M21" s="75">
        <v>0</v>
      </c>
      <c r="N21" s="87"/>
      <c r="O21" s="88"/>
      <c r="P21" s="78"/>
      <c r="Q21" s="87"/>
      <c r="R21" s="88"/>
      <c r="S21" s="78"/>
      <c r="T21" s="87"/>
      <c r="U21" s="88"/>
      <c r="V21" s="78"/>
      <c r="W21" s="87"/>
      <c r="X21" s="88"/>
      <c r="Y21" s="78"/>
      <c r="Z21" s="87"/>
      <c r="AA21" s="88"/>
      <c r="AB21" s="89"/>
      <c r="AC21" s="90"/>
      <c r="AD21" s="91"/>
      <c r="AE21" s="71"/>
      <c r="AF21" s="92"/>
    </row>
    <row r="22" spans="1:32" ht="15.75" thickBot="1">
      <c r="A22" s="28">
        <v>30</v>
      </c>
      <c r="B22" s="6">
        <v>9</v>
      </c>
      <c r="C22" s="26">
        <f t="shared" si="1"/>
        <v>270</v>
      </c>
      <c r="D22" s="28">
        <v>10</v>
      </c>
      <c r="E22" s="6">
        <v>9</v>
      </c>
      <c r="F22" s="26">
        <f t="shared" si="2"/>
        <v>90</v>
      </c>
      <c r="G22" s="28">
        <v>4</v>
      </c>
      <c r="H22" s="6">
        <v>9</v>
      </c>
      <c r="I22" s="26">
        <f t="shared" si="3"/>
        <v>36</v>
      </c>
      <c r="J22" s="28">
        <v>0</v>
      </c>
      <c r="K22" s="6">
        <v>9</v>
      </c>
      <c r="L22" s="26">
        <f t="shared" si="0"/>
        <v>0</v>
      </c>
      <c r="M22" s="75">
        <v>0</v>
      </c>
      <c r="N22" s="87"/>
      <c r="O22" s="88"/>
      <c r="P22" s="78"/>
      <c r="Q22" s="87"/>
      <c r="R22" s="88"/>
      <c r="S22" s="78"/>
      <c r="T22" s="87"/>
      <c r="U22" s="88"/>
      <c r="V22" s="78"/>
      <c r="W22" s="87"/>
      <c r="X22" s="88"/>
      <c r="Y22" s="78"/>
      <c r="Z22" s="87"/>
      <c r="AA22" s="88"/>
      <c r="AB22" s="89"/>
      <c r="AC22" s="90"/>
      <c r="AD22" s="91"/>
      <c r="AE22" s="71"/>
      <c r="AF22" s="99"/>
    </row>
    <row r="23" spans="1:32" ht="15.75" thickBot="1">
      <c r="A23" s="28">
        <v>10</v>
      </c>
      <c r="B23" s="6">
        <v>6.9</v>
      </c>
      <c r="C23" s="26">
        <f t="shared" si="1"/>
        <v>69</v>
      </c>
      <c r="D23" s="28">
        <v>0</v>
      </c>
      <c r="E23" s="6">
        <v>6.9</v>
      </c>
      <c r="F23" s="26">
        <f t="shared" si="2"/>
        <v>0</v>
      </c>
      <c r="G23" s="28">
        <v>0</v>
      </c>
      <c r="H23" s="6">
        <v>6.9</v>
      </c>
      <c r="I23" s="26">
        <f t="shared" si="3"/>
        <v>0</v>
      </c>
      <c r="J23" s="28">
        <v>0</v>
      </c>
      <c r="K23" s="6">
        <v>6.9</v>
      </c>
      <c r="L23" s="26">
        <f t="shared" si="0"/>
        <v>0</v>
      </c>
      <c r="M23" s="75">
        <v>0</v>
      </c>
      <c r="N23" s="87"/>
      <c r="O23" s="88"/>
      <c r="P23" s="78"/>
      <c r="Q23" s="87"/>
      <c r="R23" s="88"/>
      <c r="S23" s="78"/>
      <c r="T23" s="87"/>
      <c r="U23" s="88"/>
      <c r="V23" s="78"/>
      <c r="W23" s="87"/>
      <c r="X23" s="88"/>
      <c r="Y23" s="78"/>
      <c r="Z23" s="87"/>
      <c r="AA23" s="88"/>
      <c r="AB23" s="89"/>
      <c r="AC23" s="90"/>
      <c r="AD23" s="91"/>
      <c r="AE23" s="71"/>
      <c r="AF23" s="92"/>
    </row>
    <row r="24" spans="1:32" ht="15.75" thickBot="1">
      <c r="A24" s="28">
        <v>10</v>
      </c>
      <c r="B24" s="6">
        <v>10</v>
      </c>
      <c r="C24" s="26">
        <f t="shared" si="1"/>
        <v>100</v>
      </c>
      <c r="D24" s="28">
        <v>0</v>
      </c>
      <c r="E24" s="6">
        <v>10</v>
      </c>
      <c r="F24" s="26">
        <f t="shared" si="2"/>
        <v>0</v>
      </c>
      <c r="G24" s="28">
        <v>0</v>
      </c>
      <c r="H24" s="6">
        <v>10</v>
      </c>
      <c r="I24" s="26">
        <f t="shared" si="3"/>
        <v>0</v>
      </c>
      <c r="J24" s="28">
        <v>0</v>
      </c>
      <c r="K24" s="6">
        <v>10</v>
      </c>
      <c r="L24" s="26">
        <f t="shared" si="0"/>
        <v>0</v>
      </c>
      <c r="M24" s="75">
        <v>0</v>
      </c>
      <c r="N24" s="87"/>
      <c r="O24" s="88"/>
      <c r="P24" s="78"/>
      <c r="Q24" s="87"/>
      <c r="R24" s="88"/>
      <c r="S24" s="78"/>
      <c r="T24" s="87"/>
      <c r="U24" s="88"/>
      <c r="V24" s="78"/>
      <c r="W24" s="87"/>
      <c r="X24" s="88"/>
      <c r="Y24" s="78"/>
      <c r="Z24" s="87"/>
      <c r="AA24" s="88"/>
      <c r="AB24" s="89"/>
      <c r="AC24" s="90"/>
      <c r="AD24" s="91"/>
      <c r="AE24" s="71"/>
      <c r="AF24" s="92"/>
    </row>
    <row r="25" spans="1:32" ht="15.75" thickBot="1">
      <c r="A25" s="28">
        <v>120</v>
      </c>
      <c r="B25" s="6">
        <v>7.5</v>
      </c>
      <c r="C25" s="26">
        <f t="shared" si="1"/>
        <v>900</v>
      </c>
      <c r="D25" s="28">
        <v>15</v>
      </c>
      <c r="E25" s="6">
        <v>7.5</v>
      </c>
      <c r="F25" s="26">
        <f t="shared" si="2"/>
        <v>112.5</v>
      </c>
      <c r="G25" s="28">
        <v>3</v>
      </c>
      <c r="H25" s="6">
        <v>7.5</v>
      </c>
      <c r="I25" s="26">
        <f t="shared" si="3"/>
        <v>22.5</v>
      </c>
      <c r="J25" s="28">
        <v>0</v>
      </c>
      <c r="K25" s="6">
        <v>7.5</v>
      </c>
      <c r="L25" s="26">
        <f t="shared" si="0"/>
        <v>0</v>
      </c>
      <c r="M25" s="75">
        <v>0</v>
      </c>
      <c r="N25" s="87"/>
      <c r="O25" s="88"/>
      <c r="P25" s="78"/>
      <c r="Q25" s="87"/>
      <c r="R25" s="88"/>
      <c r="S25" s="78"/>
      <c r="T25" s="87"/>
      <c r="U25" s="88"/>
      <c r="V25" s="78"/>
      <c r="W25" s="87"/>
      <c r="X25" s="88"/>
      <c r="Y25" s="78"/>
      <c r="Z25" s="87"/>
      <c r="AA25" s="88"/>
      <c r="AB25" s="89"/>
      <c r="AC25" s="90"/>
      <c r="AD25" s="91"/>
      <c r="AE25" s="71"/>
      <c r="AF25" s="92"/>
    </row>
    <row r="26" spans="1:32" ht="15.75" thickBot="1">
      <c r="A26" s="28">
        <v>400</v>
      </c>
      <c r="B26" s="6">
        <v>3.9</v>
      </c>
      <c r="C26" s="26">
        <f t="shared" si="1"/>
        <v>1560</v>
      </c>
      <c r="D26" s="28">
        <v>20</v>
      </c>
      <c r="E26" s="6">
        <v>3.9</v>
      </c>
      <c r="F26" s="26">
        <f t="shared" si="2"/>
        <v>78</v>
      </c>
      <c r="G26" s="28">
        <v>6</v>
      </c>
      <c r="H26" s="6">
        <v>3.9</v>
      </c>
      <c r="I26" s="26">
        <f t="shared" si="3"/>
        <v>23.4</v>
      </c>
      <c r="J26" s="28">
        <v>10</v>
      </c>
      <c r="K26" s="6">
        <v>3.9</v>
      </c>
      <c r="L26" s="26">
        <f t="shared" si="0"/>
        <v>39</v>
      </c>
      <c r="M26" s="75">
        <v>0</v>
      </c>
      <c r="N26" s="87"/>
      <c r="O26" s="88"/>
      <c r="P26" s="78"/>
      <c r="Q26" s="87"/>
      <c r="R26" s="88"/>
      <c r="S26" s="78"/>
      <c r="T26" s="87"/>
      <c r="U26" s="88"/>
      <c r="V26" s="78"/>
      <c r="W26" s="87"/>
      <c r="X26" s="88"/>
      <c r="Y26" s="78"/>
      <c r="Z26" s="87"/>
      <c r="AA26" s="88"/>
      <c r="AB26" s="89"/>
      <c r="AC26" s="90"/>
      <c r="AD26" s="91"/>
      <c r="AE26" s="71"/>
      <c r="AF26" s="92"/>
    </row>
    <row r="27" spans="1:32" ht="15.75" thickBot="1">
      <c r="A27" s="28">
        <v>200</v>
      </c>
      <c r="B27" s="6">
        <v>6.9</v>
      </c>
      <c r="C27" s="26">
        <f t="shared" si="1"/>
        <v>1380</v>
      </c>
      <c r="D27" s="28">
        <v>30</v>
      </c>
      <c r="E27" s="6">
        <v>6.9</v>
      </c>
      <c r="F27" s="26">
        <f t="shared" si="2"/>
        <v>207</v>
      </c>
      <c r="G27" s="28">
        <v>7</v>
      </c>
      <c r="H27" s="6">
        <v>6.9</v>
      </c>
      <c r="I27" s="26">
        <f t="shared" si="3"/>
        <v>48.300000000000004</v>
      </c>
      <c r="J27" s="28">
        <v>20</v>
      </c>
      <c r="K27" s="6">
        <v>6.9</v>
      </c>
      <c r="L27" s="26">
        <f t="shared" si="0"/>
        <v>138</v>
      </c>
      <c r="M27" s="75">
        <v>0</v>
      </c>
      <c r="N27" s="87"/>
      <c r="O27" s="88"/>
      <c r="P27" s="78"/>
      <c r="Q27" s="87"/>
      <c r="R27" s="88"/>
      <c r="S27" s="78"/>
      <c r="T27" s="87"/>
      <c r="U27" s="88"/>
      <c r="V27" s="78"/>
      <c r="W27" s="87"/>
      <c r="X27" s="88"/>
      <c r="Y27" s="78"/>
      <c r="Z27" s="87"/>
      <c r="AA27" s="88"/>
      <c r="AB27" s="89"/>
      <c r="AC27" s="90"/>
      <c r="AD27" s="91"/>
      <c r="AE27" s="71"/>
      <c r="AF27" s="92"/>
    </row>
    <row r="28" spans="1:32" ht="15.75" thickBot="1">
      <c r="A28" s="28">
        <v>0</v>
      </c>
      <c r="B28" s="6">
        <v>25</v>
      </c>
      <c r="C28" s="26">
        <f t="shared" si="1"/>
        <v>0</v>
      </c>
      <c r="D28" s="28">
        <v>0</v>
      </c>
      <c r="E28" s="6">
        <v>25</v>
      </c>
      <c r="F28" s="26">
        <f t="shared" si="2"/>
        <v>0</v>
      </c>
      <c r="G28" s="28">
        <v>0</v>
      </c>
      <c r="H28" s="6">
        <v>25</v>
      </c>
      <c r="I28" s="26">
        <f t="shared" si="3"/>
        <v>0</v>
      </c>
      <c r="J28" s="28">
        <v>2</v>
      </c>
      <c r="K28" s="6">
        <v>25</v>
      </c>
      <c r="L28" s="26">
        <f t="shared" si="0"/>
        <v>50</v>
      </c>
      <c r="M28" s="75">
        <v>0</v>
      </c>
      <c r="N28" s="87"/>
      <c r="O28" s="88"/>
      <c r="P28" s="78"/>
      <c r="Q28" s="87"/>
      <c r="R28" s="88"/>
      <c r="S28" s="78"/>
      <c r="T28" s="87"/>
      <c r="U28" s="88"/>
      <c r="V28" s="78"/>
      <c r="W28" s="87"/>
      <c r="X28" s="88"/>
      <c r="Y28" s="78"/>
      <c r="Z28" s="87"/>
      <c r="AA28" s="88"/>
      <c r="AB28" s="89"/>
      <c r="AC28" s="90"/>
      <c r="AD28" s="91"/>
      <c r="AE28" s="71"/>
      <c r="AF28" s="92"/>
    </row>
    <row r="29" spans="1:32" ht="15.75" thickBot="1">
      <c r="A29" s="29">
        <v>0</v>
      </c>
      <c r="B29" s="5">
        <v>0.5</v>
      </c>
      <c r="C29" s="26">
        <f t="shared" si="1"/>
        <v>0</v>
      </c>
      <c r="D29" s="29">
        <v>0</v>
      </c>
      <c r="E29" s="5">
        <v>0.5</v>
      </c>
      <c r="F29" s="26">
        <f t="shared" si="2"/>
        <v>0</v>
      </c>
      <c r="G29" s="29">
        <v>0</v>
      </c>
      <c r="H29" s="5">
        <v>0.5</v>
      </c>
      <c r="I29" s="26">
        <f t="shared" si="3"/>
        <v>0</v>
      </c>
      <c r="J29" s="29">
        <v>128</v>
      </c>
      <c r="K29" s="5">
        <v>0.5</v>
      </c>
      <c r="L29" s="26">
        <f t="shared" si="0"/>
        <v>64</v>
      </c>
      <c r="M29" s="76">
        <v>128</v>
      </c>
      <c r="N29" s="100"/>
      <c r="O29" s="88"/>
      <c r="P29" s="93"/>
      <c r="Q29" s="100"/>
      <c r="R29" s="88"/>
      <c r="S29" s="93"/>
      <c r="T29" s="100"/>
      <c r="U29" s="88"/>
      <c r="V29" s="93"/>
      <c r="W29" s="100"/>
      <c r="X29" s="88"/>
      <c r="Y29" s="93"/>
      <c r="Z29" s="100"/>
      <c r="AA29" s="88"/>
      <c r="AB29" s="94"/>
      <c r="AC29" s="101"/>
      <c r="AD29" s="91"/>
      <c r="AE29" s="71"/>
      <c r="AF29" s="92"/>
    </row>
    <row r="30" spans="1:32" ht="15.75" thickBot="1">
      <c r="A30" s="29">
        <v>1440</v>
      </c>
      <c r="B30" s="5">
        <v>0.99</v>
      </c>
      <c r="C30" s="26">
        <f t="shared" si="1"/>
        <v>1425.6</v>
      </c>
      <c r="D30" s="29">
        <v>0</v>
      </c>
      <c r="E30" s="5">
        <v>0.99</v>
      </c>
      <c r="F30" s="26">
        <f t="shared" si="2"/>
        <v>0</v>
      </c>
      <c r="G30" s="29">
        <v>0</v>
      </c>
      <c r="H30" s="5">
        <v>0.99</v>
      </c>
      <c r="I30" s="26">
        <f t="shared" si="3"/>
        <v>0</v>
      </c>
      <c r="J30" s="29">
        <v>0</v>
      </c>
      <c r="K30" s="5">
        <v>0.99</v>
      </c>
      <c r="L30" s="26">
        <f t="shared" si="0"/>
        <v>0</v>
      </c>
      <c r="M30" s="76">
        <v>0</v>
      </c>
      <c r="N30" s="100"/>
      <c r="O30" s="88"/>
      <c r="P30" s="93"/>
      <c r="Q30" s="100"/>
      <c r="R30" s="88"/>
      <c r="S30" s="93"/>
      <c r="T30" s="100"/>
      <c r="U30" s="88"/>
      <c r="V30" s="93"/>
      <c r="W30" s="100"/>
      <c r="X30" s="88"/>
      <c r="Y30" s="93"/>
      <c r="Z30" s="100"/>
      <c r="AA30" s="88"/>
      <c r="AB30" s="94"/>
      <c r="AC30" s="101"/>
      <c r="AD30" s="91"/>
      <c r="AE30" s="71"/>
      <c r="AF30" s="92"/>
    </row>
    <row r="31" spans="1:32" ht="15.75" thickBot="1">
      <c r="A31" s="29">
        <v>0</v>
      </c>
      <c r="B31" s="6">
        <v>3.5</v>
      </c>
      <c r="C31" s="26">
        <f t="shared" si="1"/>
        <v>0</v>
      </c>
      <c r="D31" s="29">
        <v>30</v>
      </c>
      <c r="E31" s="6">
        <v>3.5</v>
      </c>
      <c r="F31" s="26">
        <f t="shared" si="2"/>
        <v>105</v>
      </c>
      <c r="G31" s="29">
        <v>24</v>
      </c>
      <c r="H31" s="6">
        <v>3.5</v>
      </c>
      <c r="I31" s="26">
        <f t="shared" si="3"/>
        <v>84</v>
      </c>
      <c r="J31" s="29">
        <v>24</v>
      </c>
      <c r="K31" s="6">
        <v>3.5</v>
      </c>
      <c r="L31" s="26">
        <f t="shared" si="0"/>
        <v>84</v>
      </c>
      <c r="M31" s="76">
        <v>10</v>
      </c>
      <c r="N31" s="87"/>
      <c r="O31" s="88"/>
      <c r="P31" s="93"/>
      <c r="Q31" s="87"/>
      <c r="R31" s="88"/>
      <c r="S31" s="93"/>
      <c r="T31" s="87"/>
      <c r="U31" s="88"/>
      <c r="V31" s="93"/>
      <c r="W31" s="87"/>
      <c r="X31" s="88"/>
      <c r="Y31" s="93"/>
      <c r="Z31" s="87"/>
      <c r="AA31" s="88"/>
      <c r="AB31" s="94"/>
      <c r="AC31" s="90"/>
      <c r="AD31" s="91"/>
      <c r="AE31" s="71"/>
      <c r="AF31" s="99"/>
    </row>
    <row r="32" spans="1:32" ht="15.75" thickBot="1">
      <c r="A32" s="28">
        <v>0</v>
      </c>
      <c r="B32" s="6">
        <v>3.5</v>
      </c>
      <c r="C32" s="26">
        <f t="shared" si="1"/>
        <v>0</v>
      </c>
      <c r="D32" s="28">
        <v>0</v>
      </c>
      <c r="E32" s="6">
        <v>3.5</v>
      </c>
      <c r="F32" s="26">
        <f t="shared" si="2"/>
        <v>0</v>
      </c>
      <c r="G32" s="28">
        <v>0</v>
      </c>
      <c r="H32" s="6">
        <v>3.5</v>
      </c>
      <c r="I32" s="26">
        <f t="shared" si="3"/>
        <v>0</v>
      </c>
      <c r="J32" s="28">
        <v>0</v>
      </c>
      <c r="K32" s="6">
        <v>3.5</v>
      </c>
      <c r="L32" s="26">
        <f t="shared" si="0"/>
        <v>0</v>
      </c>
      <c r="M32" s="75">
        <v>0</v>
      </c>
      <c r="N32" s="87"/>
      <c r="O32" s="88"/>
      <c r="P32" s="78"/>
      <c r="Q32" s="87"/>
      <c r="R32" s="88"/>
      <c r="S32" s="78"/>
      <c r="T32" s="87"/>
      <c r="U32" s="88"/>
      <c r="V32" s="78"/>
      <c r="W32" s="87"/>
      <c r="X32" s="88"/>
      <c r="Y32" s="78"/>
      <c r="Z32" s="87"/>
      <c r="AA32" s="88"/>
      <c r="AB32" s="89"/>
      <c r="AC32" s="90"/>
      <c r="AD32" s="91"/>
      <c r="AE32" s="71"/>
      <c r="AF32" s="102"/>
    </row>
    <row r="33" spans="1:32" ht="15.75" thickBot="1">
      <c r="A33" s="31">
        <v>0</v>
      </c>
      <c r="B33" s="14">
        <v>9</v>
      </c>
      <c r="C33" s="26">
        <f t="shared" si="1"/>
        <v>0</v>
      </c>
      <c r="D33" s="31">
        <v>0</v>
      </c>
      <c r="E33" s="14">
        <v>9</v>
      </c>
      <c r="F33" s="26">
        <f t="shared" si="2"/>
        <v>0</v>
      </c>
      <c r="G33" s="31">
        <v>0</v>
      </c>
      <c r="H33" s="14">
        <v>9</v>
      </c>
      <c r="I33" s="26">
        <f t="shared" si="3"/>
        <v>0</v>
      </c>
      <c r="J33" s="31">
        <v>8</v>
      </c>
      <c r="K33" s="14">
        <v>9</v>
      </c>
      <c r="L33" s="26">
        <f t="shared" si="0"/>
        <v>72</v>
      </c>
      <c r="M33" s="78">
        <v>0</v>
      </c>
      <c r="N33" s="87"/>
      <c r="O33" s="88"/>
      <c r="P33" s="78"/>
      <c r="Q33" s="87"/>
      <c r="R33" s="88"/>
      <c r="S33" s="78"/>
      <c r="T33" s="87"/>
      <c r="U33" s="88"/>
      <c r="V33" s="78"/>
      <c r="W33" s="87"/>
      <c r="X33" s="88"/>
      <c r="Y33" s="78"/>
      <c r="Z33" s="87"/>
      <c r="AA33" s="88"/>
      <c r="AB33" s="89"/>
      <c r="AC33" s="90"/>
      <c r="AD33" s="91"/>
      <c r="AE33" s="71"/>
      <c r="AF33" s="99"/>
    </row>
    <row r="34" spans="1:32" ht="15.75" thickBot="1">
      <c r="A34" s="32">
        <v>10</v>
      </c>
      <c r="B34" s="17">
        <v>6</v>
      </c>
      <c r="C34" s="26">
        <f t="shared" si="1"/>
        <v>60</v>
      </c>
      <c r="D34" s="32">
        <v>0</v>
      </c>
      <c r="E34" s="17">
        <v>6</v>
      </c>
      <c r="F34" s="26">
        <f t="shared" si="2"/>
        <v>0</v>
      </c>
      <c r="G34" s="32">
        <v>0</v>
      </c>
      <c r="H34" s="17">
        <v>6</v>
      </c>
      <c r="I34" s="26">
        <f t="shared" si="3"/>
        <v>0</v>
      </c>
      <c r="J34" s="32">
        <v>0</v>
      </c>
      <c r="K34" s="17">
        <v>6</v>
      </c>
      <c r="L34" s="26">
        <f t="shared" si="0"/>
        <v>0</v>
      </c>
      <c r="M34" s="79">
        <v>20</v>
      </c>
      <c r="N34" s="87"/>
      <c r="O34" s="88"/>
      <c r="P34" s="78"/>
      <c r="Q34" s="87"/>
      <c r="R34" s="88"/>
      <c r="S34" s="78"/>
      <c r="T34" s="87"/>
      <c r="U34" s="88"/>
      <c r="V34" s="78"/>
      <c r="W34" s="87"/>
      <c r="X34" s="88"/>
      <c r="Y34" s="78"/>
      <c r="Z34" s="87"/>
      <c r="AA34" s="88"/>
      <c r="AB34" s="89"/>
      <c r="AC34" s="90"/>
      <c r="AD34" s="91"/>
      <c r="AE34" s="71"/>
      <c r="AF34" s="92"/>
    </row>
    <row r="35" spans="1:32" ht="15.75" thickBot="1">
      <c r="A35" s="32">
        <v>10</v>
      </c>
      <c r="B35" s="17">
        <v>5</v>
      </c>
      <c r="C35" s="26">
        <f t="shared" si="1"/>
        <v>50</v>
      </c>
      <c r="D35" s="32">
        <v>0</v>
      </c>
      <c r="E35" s="17">
        <v>5</v>
      </c>
      <c r="F35" s="26">
        <f t="shared" si="2"/>
        <v>0</v>
      </c>
      <c r="G35" s="32">
        <v>0</v>
      </c>
      <c r="H35" s="17">
        <v>5</v>
      </c>
      <c r="I35" s="26">
        <f t="shared" si="3"/>
        <v>0</v>
      </c>
      <c r="J35" s="32">
        <v>0</v>
      </c>
      <c r="K35" s="17">
        <v>5</v>
      </c>
      <c r="L35" s="26">
        <f t="shared" si="0"/>
        <v>0</v>
      </c>
      <c r="M35" s="79">
        <v>0</v>
      </c>
      <c r="N35" s="87"/>
      <c r="O35" s="88"/>
      <c r="P35" s="78"/>
      <c r="Q35" s="87"/>
      <c r="R35" s="88"/>
      <c r="S35" s="78"/>
      <c r="T35" s="87"/>
      <c r="U35" s="88"/>
      <c r="V35" s="78"/>
      <c r="W35" s="87"/>
      <c r="X35" s="88"/>
      <c r="Y35" s="78"/>
      <c r="Z35" s="87"/>
      <c r="AA35" s="88"/>
      <c r="AB35" s="89"/>
      <c r="AC35" s="90"/>
      <c r="AD35" s="91"/>
      <c r="AE35" s="71"/>
      <c r="AF35" s="92"/>
    </row>
    <row r="36" spans="1:32" ht="15.75" thickBot="1">
      <c r="A36" s="33">
        <v>5</v>
      </c>
      <c r="B36" s="13">
        <v>7</v>
      </c>
      <c r="C36" s="26">
        <f t="shared" si="1"/>
        <v>35</v>
      </c>
      <c r="D36" s="33">
        <v>0</v>
      </c>
      <c r="E36" s="13">
        <v>7</v>
      </c>
      <c r="F36" s="26">
        <f t="shared" si="2"/>
        <v>0</v>
      </c>
      <c r="G36" s="33">
        <v>2</v>
      </c>
      <c r="H36" s="13">
        <v>7</v>
      </c>
      <c r="I36" s="26">
        <f t="shared" si="3"/>
        <v>14</v>
      </c>
      <c r="J36" s="33">
        <v>0</v>
      </c>
      <c r="K36" s="13">
        <v>7</v>
      </c>
      <c r="L36" s="26">
        <f t="shared" ref="L36:L67" si="4">SUM(J36*K36)</f>
        <v>0</v>
      </c>
      <c r="M36" s="80">
        <v>0</v>
      </c>
      <c r="N36" s="70"/>
      <c r="O36" s="88"/>
      <c r="P36" s="96"/>
      <c r="Q36" s="70"/>
      <c r="R36" s="88"/>
      <c r="S36" s="96"/>
      <c r="T36" s="70"/>
      <c r="U36" s="88"/>
      <c r="V36" s="96"/>
      <c r="W36" s="70"/>
      <c r="X36" s="88"/>
      <c r="Y36" s="96"/>
      <c r="Z36" s="70"/>
      <c r="AA36" s="88"/>
      <c r="AB36" s="97"/>
      <c r="AC36" s="103"/>
      <c r="AD36" s="91"/>
      <c r="AE36" s="71"/>
      <c r="AF36" s="104"/>
    </row>
    <row r="37" spans="1:32" ht="15.75" thickBot="1">
      <c r="A37" s="33">
        <v>0</v>
      </c>
      <c r="B37" s="13">
        <v>6</v>
      </c>
      <c r="C37" s="26">
        <f t="shared" si="1"/>
        <v>0</v>
      </c>
      <c r="D37" s="33">
        <v>0</v>
      </c>
      <c r="E37" s="13">
        <v>6</v>
      </c>
      <c r="F37" s="26">
        <f t="shared" si="2"/>
        <v>0</v>
      </c>
      <c r="G37" s="33">
        <v>0</v>
      </c>
      <c r="H37" s="13">
        <v>6</v>
      </c>
      <c r="I37" s="26">
        <f t="shared" si="3"/>
        <v>0</v>
      </c>
      <c r="J37" s="33">
        <v>6</v>
      </c>
      <c r="K37" s="13">
        <v>6</v>
      </c>
      <c r="L37" s="26">
        <f t="shared" si="4"/>
        <v>36</v>
      </c>
      <c r="M37" s="80">
        <v>0</v>
      </c>
      <c r="N37" s="70"/>
      <c r="O37" s="88"/>
      <c r="P37" s="96"/>
      <c r="Q37" s="70"/>
      <c r="R37" s="88"/>
      <c r="S37" s="96"/>
      <c r="T37" s="70"/>
      <c r="U37" s="88"/>
      <c r="V37" s="96"/>
      <c r="W37" s="70"/>
      <c r="X37" s="88"/>
      <c r="Y37" s="96"/>
      <c r="Z37" s="70"/>
      <c r="AA37" s="88"/>
      <c r="AB37" s="97"/>
      <c r="AC37" s="103"/>
      <c r="AD37" s="91"/>
      <c r="AE37" s="71"/>
      <c r="AF37" s="92"/>
    </row>
    <row r="38" spans="1:32" ht="15.75" thickBot="1">
      <c r="A38" s="33">
        <v>0</v>
      </c>
      <c r="B38" s="13">
        <v>9.9</v>
      </c>
      <c r="C38" s="26">
        <f t="shared" si="1"/>
        <v>0</v>
      </c>
      <c r="D38" s="33">
        <v>0</v>
      </c>
      <c r="E38" s="13">
        <v>9.9</v>
      </c>
      <c r="F38" s="26">
        <f t="shared" si="2"/>
        <v>0</v>
      </c>
      <c r="G38" s="33">
        <v>0</v>
      </c>
      <c r="H38" s="13">
        <v>9.9</v>
      </c>
      <c r="I38" s="26">
        <f t="shared" si="3"/>
        <v>0</v>
      </c>
      <c r="J38" s="33">
        <v>0</v>
      </c>
      <c r="K38" s="13">
        <v>9.9</v>
      </c>
      <c r="L38" s="26">
        <f t="shared" si="4"/>
        <v>0</v>
      </c>
      <c r="M38" s="80">
        <v>0</v>
      </c>
      <c r="N38" s="70"/>
      <c r="O38" s="88"/>
      <c r="P38" s="96"/>
      <c r="Q38" s="70"/>
      <c r="R38" s="88"/>
      <c r="S38" s="96"/>
      <c r="T38" s="70"/>
      <c r="U38" s="88"/>
      <c r="V38" s="96"/>
      <c r="W38" s="70"/>
      <c r="X38" s="88"/>
      <c r="Y38" s="96"/>
      <c r="Z38" s="70"/>
      <c r="AA38" s="88"/>
      <c r="AB38" s="97"/>
      <c r="AC38" s="103"/>
      <c r="AD38" s="91"/>
      <c r="AE38" s="71"/>
      <c r="AF38" s="92"/>
    </row>
    <row r="39" spans="1:32" ht="15.75" thickBot="1">
      <c r="A39" s="33">
        <v>5</v>
      </c>
      <c r="B39" s="13">
        <v>3.9</v>
      </c>
      <c r="C39" s="26">
        <f t="shared" si="1"/>
        <v>19.5</v>
      </c>
      <c r="D39" s="33">
        <v>0</v>
      </c>
      <c r="E39" s="13">
        <v>3.9</v>
      </c>
      <c r="F39" s="26">
        <f t="shared" si="2"/>
        <v>0</v>
      </c>
      <c r="G39" s="33">
        <v>0</v>
      </c>
      <c r="H39" s="13">
        <v>3.9</v>
      </c>
      <c r="I39" s="26">
        <f t="shared" si="3"/>
        <v>0</v>
      </c>
      <c r="J39" s="33">
        <v>3</v>
      </c>
      <c r="K39" s="13">
        <v>3.9</v>
      </c>
      <c r="L39" s="26">
        <f t="shared" si="4"/>
        <v>11.7</v>
      </c>
      <c r="M39" s="80">
        <v>0</v>
      </c>
      <c r="N39" s="70"/>
      <c r="O39" s="88"/>
      <c r="P39" s="96"/>
      <c r="Q39" s="70"/>
      <c r="R39" s="88"/>
      <c r="S39" s="96"/>
      <c r="T39" s="70"/>
      <c r="U39" s="88"/>
      <c r="V39" s="96"/>
      <c r="W39" s="70"/>
      <c r="X39" s="88"/>
      <c r="Y39" s="96"/>
      <c r="Z39" s="70"/>
      <c r="AA39" s="88"/>
      <c r="AB39" s="97"/>
      <c r="AC39" s="103"/>
      <c r="AD39" s="91"/>
      <c r="AE39" s="71"/>
      <c r="AF39" s="92"/>
    </row>
    <row r="40" spans="1:32" ht="15.75" thickBot="1">
      <c r="A40" s="33">
        <v>10</v>
      </c>
      <c r="B40" s="13">
        <v>19</v>
      </c>
      <c r="C40" s="26">
        <f t="shared" si="1"/>
        <v>190</v>
      </c>
      <c r="D40" s="33">
        <v>0</v>
      </c>
      <c r="E40" s="13">
        <v>19</v>
      </c>
      <c r="F40" s="26">
        <f t="shared" si="2"/>
        <v>0</v>
      </c>
      <c r="G40" s="33">
        <v>0</v>
      </c>
      <c r="H40" s="13">
        <v>19</v>
      </c>
      <c r="I40" s="26">
        <f t="shared" si="3"/>
        <v>0</v>
      </c>
      <c r="J40" s="33">
        <v>3</v>
      </c>
      <c r="K40" s="13">
        <v>19</v>
      </c>
      <c r="L40" s="26">
        <f t="shared" si="4"/>
        <v>57</v>
      </c>
      <c r="M40" s="80">
        <v>0</v>
      </c>
      <c r="N40" s="70"/>
      <c r="O40" s="88"/>
      <c r="P40" s="96"/>
      <c r="Q40" s="70"/>
      <c r="R40" s="88"/>
      <c r="S40" s="96"/>
      <c r="T40" s="70"/>
      <c r="U40" s="88"/>
      <c r="V40" s="96"/>
      <c r="W40" s="70"/>
      <c r="X40" s="88"/>
      <c r="Y40" s="96"/>
      <c r="Z40" s="70"/>
      <c r="AA40" s="88"/>
      <c r="AB40" s="97"/>
      <c r="AC40" s="103"/>
      <c r="AD40" s="91"/>
      <c r="AE40" s="71"/>
      <c r="AF40" s="92"/>
    </row>
    <row r="41" spans="1:32" ht="15.75" thickBot="1">
      <c r="A41" s="34">
        <v>4</v>
      </c>
      <c r="B41" s="15">
        <v>80</v>
      </c>
      <c r="C41" s="26">
        <f t="shared" si="1"/>
        <v>320</v>
      </c>
      <c r="D41" s="34">
        <v>0</v>
      </c>
      <c r="E41" s="15">
        <v>80</v>
      </c>
      <c r="F41" s="26">
        <f t="shared" si="2"/>
        <v>0</v>
      </c>
      <c r="G41" s="34">
        <v>0</v>
      </c>
      <c r="H41" s="15">
        <v>80</v>
      </c>
      <c r="I41" s="26">
        <f t="shared" si="3"/>
        <v>0</v>
      </c>
      <c r="J41" s="34">
        <v>2</v>
      </c>
      <c r="K41" s="15">
        <v>80</v>
      </c>
      <c r="L41" s="26">
        <f t="shared" si="4"/>
        <v>160</v>
      </c>
      <c r="M41" s="81">
        <v>0</v>
      </c>
      <c r="N41" s="70"/>
      <c r="O41" s="88"/>
      <c r="P41" s="96"/>
      <c r="Q41" s="70"/>
      <c r="R41" s="88"/>
      <c r="S41" s="96"/>
      <c r="T41" s="70"/>
      <c r="U41" s="88"/>
      <c r="V41" s="96"/>
      <c r="W41" s="70"/>
      <c r="X41" s="88"/>
      <c r="Y41" s="96"/>
      <c r="Z41" s="70"/>
      <c r="AA41" s="88"/>
      <c r="AB41" s="97"/>
      <c r="AC41" s="103"/>
      <c r="AD41" s="91"/>
      <c r="AE41" s="71"/>
      <c r="AF41" s="92"/>
    </row>
    <row r="42" spans="1:32" ht="15.75" thickBot="1">
      <c r="A42" s="33">
        <v>0</v>
      </c>
      <c r="B42" s="13">
        <v>10</v>
      </c>
      <c r="C42" s="26">
        <f t="shared" si="1"/>
        <v>0</v>
      </c>
      <c r="D42" s="33">
        <v>0</v>
      </c>
      <c r="E42" s="13">
        <v>10</v>
      </c>
      <c r="F42" s="26">
        <f t="shared" si="2"/>
        <v>0</v>
      </c>
      <c r="G42" s="33">
        <v>0</v>
      </c>
      <c r="H42" s="13">
        <v>10</v>
      </c>
      <c r="I42" s="26">
        <f t="shared" si="3"/>
        <v>0</v>
      </c>
      <c r="J42" s="33">
        <v>0</v>
      </c>
      <c r="K42" s="13">
        <v>10</v>
      </c>
      <c r="L42" s="26">
        <f t="shared" si="4"/>
        <v>0</v>
      </c>
      <c r="M42" s="80">
        <v>0</v>
      </c>
      <c r="N42" s="70"/>
      <c r="O42" s="88"/>
      <c r="P42" s="96"/>
      <c r="Q42" s="70"/>
      <c r="R42" s="88"/>
      <c r="S42" s="96"/>
      <c r="T42" s="70"/>
      <c r="U42" s="88"/>
      <c r="V42" s="96"/>
      <c r="W42" s="70"/>
      <c r="X42" s="88"/>
      <c r="Y42" s="96"/>
      <c r="Z42" s="70"/>
      <c r="AA42" s="88"/>
      <c r="AB42" s="97"/>
      <c r="AC42" s="103"/>
      <c r="AD42" s="91"/>
      <c r="AE42" s="71"/>
      <c r="AF42" s="92"/>
    </row>
    <row r="43" spans="1:32" ht="15.75" thickBot="1">
      <c r="A43" s="33">
        <v>0</v>
      </c>
      <c r="B43" s="13">
        <v>4.99</v>
      </c>
      <c r="C43" s="26">
        <f t="shared" si="1"/>
        <v>0</v>
      </c>
      <c r="D43" s="33">
        <v>0</v>
      </c>
      <c r="E43" s="13">
        <v>4.99</v>
      </c>
      <c r="F43" s="26">
        <f t="shared" si="2"/>
        <v>0</v>
      </c>
      <c r="G43" s="33">
        <v>0</v>
      </c>
      <c r="H43" s="13">
        <v>4.99</v>
      </c>
      <c r="I43" s="26">
        <f t="shared" si="3"/>
        <v>0</v>
      </c>
      <c r="J43" s="33">
        <v>0</v>
      </c>
      <c r="K43" s="13">
        <v>4.99</v>
      </c>
      <c r="L43" s="26">
        <f t="shared" si="4"/>
        <v>0</v>
      </c>
      <c r="M43" s="80">
        <v>0</v>
      </c>
      <c r="N43" s="70"/>
      <c r="O43" s="88"/>
      <c r="P43" s="96"/>
      <c r="Q43" s="70"/>
      <c r="R43" s="88"/>
      <c r="S43" s="96"/>
      <c r="T43" s="70"/>
      <c r="U43" s="88"/>
      <c r="V43" s="96"/>
      <c r="W43" s="70"/>
      <c r="X43" s="88"/>
      <c r="Y43" s="96"/>
      <c r="Z43" s="70"/>
      <c r="AA43" s="88"/>
      <c r="AB43" s="97"/>
      <c r="AC43" s="103"/>
      <c r="AD43" s="91"/>
      <c r="AE43" s="71"/>
      <c r="AF43" s="92"/>
    </row>
    <row r="44" spans="1:32" ht="15.75" thickBot="1">
      <c r="A44" s="33">
        <v>0</v>
      </c>
      <c r="B44" s="13">
        <v>3.5</v>
      </c>
      <c r="C44" s="26">
        <f t="shared" si="1"/>
        <v>0</v>
      </c>
      <c r="D44" s="33">
        <v>0</v>
      </c>
      <c r="E44" s="13">
        <v>3.5</v>
      </c>
      <c r="F44" s="26">
        <f t="shared" si="2"/>
        <v>0</v>
      </c>
      <c r="G44" s="33">
        <v>0</v>
      </c>
      <c r="H44" s="13">
        <v>3.5</v>
      </c>
      <c r="I44" s="26">
        <f t="shared" si="3"/>
        <v>0</v>
      </c>
      <c r="J44" s="33">
        <v>0</v>
      </c>
      <c r="K44" s="13">
        <v>3.5</v>
      </c>
      <c r="L44" s="26">
        <f t="shared" si="4"/>
        <v>0</v>
      </c>
      <c r="M44" s="80">
        <v>0</v>
      </c>
      <c r="N44" s="70"/>
      <c r="O44" s="88"/>
      <c r="P44" s="96"/>
      <c r="Q44" s="70"/>
      <c r="R44" s="88"/>
      <c r="S44" s="96"/>
      <c r="T44" s="70"/>
      <c r="U44" s="88"/>
      <c r="V44" s="96"/>
      <c r="W44" s="70"/>
      <c r="X44" s="88"/>
      <c r="Y44" s="96"/>
      <c r="Z44" s="70"/>
      <c r="AA44" s="88"/>
      <c r="AB44" s="97"/>
      <c r="AC44" s="103"/>
      <c r="AD44" s="91"/>
      <c r="AE44" s="71"/>
      <c r="AF44" s="92"/>
    </row>
    <row r="45" spans="1:32" ht="15.75" thickBot="1">
      <c r="A45" s="33">
        <v>12</v>
      </c>
      <c r="B45" s="13">
        <v>23</v>
      </c>
      <c r="C45" s="26">
        <f t="shared" si="1"/>
        <v>276</v>
      </c>
      <c r="D45" s="33">
        <v>0</v>
      </c>
      <c r="E45" s="13">
        <v>23</v>
      </c>
      <c r="F45" s="26">
        <f t="shared" si="2"/>
        <v>0</v>
      </c>
      <c r="G45" s="33">
        <v>4</v>
      </c>
      <c r="H45" s="13">
        <v>23</v>
      </c>
      <c r="I45" s="26">
        <f t="shared" si="3"/>
        <v>92</v>
      </c>
      <c r="J45" s="33">
        <v>0</v>
      </c>
      <c r="K45" s="13">
        <v>23</v>
      </c>
      <c r="L45" s="26">
        <f t="shared" si="4"/>
        <v>0</v>
      </c>
      <c r="M45" s="80">
        <v>0</v>
      </c>
      <c r="N45" s="70"/>
      <c r="O45" s="88"/>
      <c r="P45" s="96"/>
      <c r="Q45" s="70"/>
      <c r="R45" s="88"/>
      <c r="S45" s="96"/>
      <c r="T45" s="70"/>
      <c r="U45" s="88"/>
      <c r="V45" s="96"/>
      <c r="W45" s="70"/>
      <c r="X45" s="88"/>
      <c r="Y45" s="96"/>
      <c r="Z45" s="70"/>
      <c r="AA45" s="88"/>
      <c r="AB45" s="97"/>
      <c r="AC45" s="103"/>
      <c r="AD45" s="91"/>
      <c r="AE45" s="71"/>
      <c r="AF45" s="92"/>
    </row>
    <row r="46" spans="1:32" ht="15.75" thickBot="1">
      <c r="A46" s="33">
        <v>0</v>
      </c>
      <c r="B46" s="13">
        <v>7.5</v>
      </c>
      <c r="C46" s="26">
        <f t="shared" si="1"/>
        <v>0</v>
      </c>
      <c r="D46" s="33">
        <v>0</v>
      </c>
      <c r="E46" s="13">
        <v>7.5</v>
      </c>
      <c r="F46" s="26">
        <f t="shared" si="2"/>
        <v>0</v>
      </c>
      <c r="G46" s="33">
        <v>20</v>
      </c>
      <c r="H46" s="13">
        <v>7.5</v>
      </c>
      <c r="I46" s="26">
        <f t="shared" si="3"/>
        <v>150</v>
      </c>
      <c r="J46" s="33">
        <v>0</v>
      </c>
      <c r="K46" s="13">
        <v>7.5</v>
      </c>
      <c r="L46" s="26">
        <f t="shared" si="4"/>
        <v>0</v>
      </c>
      <c r="M46" s="80">
        <v>0</v>
      </c>
      <c r="N46" s="70"/>
      <c r="O46" s="88"/>
      <c r="P46" s="96"/>
      <c r="Q46" s="70"/>
      <c r="R46" s="88"/>
      <c r="S46" s="96"/>
      <c r="T46" s="70"/>
      <c r="U46" s="88"/>
      <c r="V46" s="96"/>
      <c r="W46" s="70"/>
      <c r="X46" s="88"/>
      <c r="Y46" s="96"/>
      <c r="Z46" s="70"/>
      <c r="AA46" s="88"/>
      <c r="AB46" s="97"/>
      <c r="AC46" s="103"/>
      <c r="AD46" s="91"/>
      <c r="AE46" s="71"/>
      <c r="AF46" s="92"/>
    </row>
    <row r="47" spans="1:32" ht="15.75" thickBot="1">
      <c r="A47" s="33">
        <v>0</v>
      </c>
      <c r="B47" s="13">
        <v>2.4</v>
      </c>
      <c r="C47" s="26">
        <f t="shared" si="1"/>
        <v>0</v>
      </c>
      <c r="D47" s="33">
        <v>0</v>
      </c>
      <c r="E47" s="13">
        <v>2.4</v>
      </c>
      <c r="F47" s="26">
        <f t="shared" si="2"/>
        <v>0</v>
      </c>
      <c r="G47" s="33">
        <v>0</v>
      </c>
      <c r="H47" s="13">
        <v>2.4</v>
      </c>
      <c r="I47" s="26">
        <f t="shared" si="3"/>
        <v>0</v>
      </c>
      <c r="J47" s="33">
        <v>0</v>
      </c>
      <c r="K47" s="13">
        <v>2.4</v>
      </c>
      <c r="L47" s="26">
        <f t="shared" si="4"/>
        <v>0</v>
      </c>
      <c r="M47" s="80">
        <v>0</v>
      </c>
      <c r="N47" s="70"/>
      <c r="O47" s="88"/>
      <c r="P47" s="96"/>
      <c r="Q47" s="70"/>
      <c r="R47" s="88"/>
      <c r="S47" s="96"/>
      <c r="T47" s="70"/>
      <c r="U47" s="88"/>
      <c r="V47" s="96"/>
      <c r="W47" s="70"/>
      <c r="X47" s="88"/>
      <c r="Y47" s="96"/>
      <c r="Z47" s="70"/>
      <c r="AA47" s="88"/>
      <c r="AB47" s="97"/>
      <c r="AC47" s="103"/>
      <c r="AD47" s="91"/>
      <c r="AE47" s="71"/>
      <c r="AF47" s="92"/>
    </row>
    <row r="48" spans="1:32" ht="15.75" thickBot="1">
      <c r="A48" s="33">
        <v>15</v>
      </c>
      <c r="B48" s="13">
        <v>10</v>
      </c>
      <c r="C48" s="26">
        <f t="shared" si="1"/>
        <v>150</v>
      </c>
      <c r="D48" s="33">
        <v>0</v>
      </c>
      <c r="E48" s="13">
        <v>10</v>
      </c>
      <c r="F48" s="26">
        <f t="shared" si="2"/>
        <v>0</v>
      </c>
      <c r="G48" s="33">
        <v>2</v>
      </c>
      <c r="H48" s="13">
        <v>10</v>
      </c>
      <c r="I48" s="26">
        <f t="shared" si="3"/>
        <v>20</v>
      </c>
      <c r="J48" s="33">
        <v>0</v>
      </c>
      <c r="K48" s="13">
        <v>10</v>
      </c>
      <c r="L48" s="26">
        <f t="shared" si="4"/>
        <v>0</v>
      </c>
      <c r="M48" s="80">
        <v>0</v>
      </c>
      <c r="N48" s="70"/>
      <c r="O48" s="88"/>
      <c r="P48" s="96"/>
      <c r="Q48" s="70"/>
      <c r="R48" s="88"/>
      <c r="S48" s="96"/>
      <c r="T48" s="70"/>
      <c r="U48" s="88"/>
      <c r="V48" s="96"/>
      <c r="W48" s="70"/>
      <c r="X48" s="88"/>
      <c r="Y48" s="96"/>
      <c r="Z48" s="70"/>
      <c r="AA48" s="88"/>
      <c r="AB48" s="97"/>
      <c r="AC48" s="103"/>
      <c r="AD48" s="91"/>
      <c r="AE48" s="71"/>
      <c r="AF48" s="92"/>
    </row>
    <row r="49" spans="1:32" ht="15.75" thickBot="1">
      <c r="A49" s="33">
        <v>4</v>
      </c>
      <c r="B49" s="13">
        <v>7.9</v>
      </c>
      <c r="C49" s="26">
        <f t="shared" si="1"/>
        <v>31.6</v>
      </c>
      <c r="D49" s="33">
        <v>0</v>
      </c>
      <c r="E49" s="13">
        <v>7.9</v>
      </c>
      <c r="F49" s="26">
        <f t="shared" si="2"/>
        <v>0</v>
      </c>
      <c r="G49" s="33">
        <v>0</v>
      </c>
      <c r="H49" s="13">
        <v>7.9</v>
      </c>
      <c r="I49" s="26">
        <f t="shared" si="3"/>
        <v>0</v>
      </c>
      <c r="J49" s="33">
        <v>5</v>
      </c>
      <c r="K49" s="13">
        <v>7.9</v>
      </c>
      <c r="L49" s="26">
        <f t="shared" si="4"/>
        <v>39.5</v>
      </c>
      <c r="M49" s="80">
        <v>0</v>
      </c>
      <c r="N49" s="70"/>
      <c r="O49" s="88"/>
      <c r="P49" s="96"/>
      <c r="Q49" s="70"/>
      <c r="R49" s="88"/>
      <c r="S49" s="96"/>
      <c r="T49" s="70"/>
      <c r="U49" s="88"/>
      <c r="V49" s="96"/>
      <c r="W49" s="70"/>
      <c r="X49" s="88"/>
      <c r="Y49" s="96"/>
      <c r="Z49" s="70"/>
      <c r="AA49" s="88"/>
      <c r="AB49" s="97"/>
      <c r="AC49" s="103"/>
      <c r="AD49" s="91"/>
      <c r="AE49" s="71"/>
      <c r="AF49" s="92"/>
    </row>
    <row r="50" spans="1:32" ht="15.75" thickBot="1">
      <c r="A50" s="33">
        <v>6</v>
      </c>
      <c r="B50" s="13">
        <v>7.9</v>
      </c>
      <c r="C50" s="26">
        <f t="shared" si="1"/>
        <v>47.400000000000006</v>
      </c>
      <c r="D50" s="33">
        <v>5</v>
      </c>
      <c r="E50" s="13">
        <v>7.9</v>
      </c>
      <c r="F50" s="26">
        <f t="shared" si="2"/>
        <v>39.5</v>
      </c>
      <c r="G50" s="33">
        <v>0</v>
      </c>
      <c r="H50" s="13">
        <v>7.9</v>
      </c>
      <c r="I50" s="26">
        <f t="shared" si="3"/>
        <v>0</v>
      </c>
      <c r="J50" s="33">
        <v>0</v>
      </c>
      <c r="K50" s="13">
        <v>7.9</v>
      </c>
      <c r="L50" s="26">
        <f t="shared" si="4"/>
        <v>0</v>
      </c>
      <c r="M50" s="80">
        <v>0</v>
      </c>
      <c r="N50" s="70"/>
      <c r="O50" s="88"/>
      <c r="P50" s="96"/>
      <c r="Q50" s="70"/>
      <c r="R50" s="88"/>
      <c r="S50" s="96"/>
      <c r="T50" s="70"/>
      <c r="U50" s="88"/>
      <c r="V50" s="96"/>
      <c r="W50" s="70"/>
      <c r="X50" s="88"/>
      <c r="Y50" s="96"/>
      <c r="Z50" s="70"/>
      <c r="AA50" s="88"/>
      <c r="AB50" s="97"/>
      <c r="AC50" s="103"/>
      <c r="AD50" s="91"/>
      <c r="AE50" s="71"/>
      <c r="AF50" s="92"/>
    </row>
    <row r="51" spans="1:32" ht="15.75" thickBot="1">
      <c r="A51" s="33">
        <v>10</v>
      </c>
      <c r="B51" s="13">
        <v>5</v>
      </c>
      <c r="C51" s="26">
        <f t="shared" si="1"/>
        <v>50</v>
      </c>
      <c r="D51" s="33">
        <v>0</v>
      </c>
      <c r="E51" s="13">
        <v>5</v>
      </c>
      <c r="F51" s="26">
        <f t="shared" si="2"/>
        <v>0</v>
      </c>
      <c r="G51" s="33">
        <v>0</v>
      </c>
      <c r="H51" s="13">
        <v>5</v>
      </c>
      <c r="I51" s="26">
        <f t="shared" si="3"/>
        <v>0</v>
      </c>
      <c r="J51" s="33">
        <v>3</v>
      </c>
      <c r="K51" s="13">
        <v>5</v>
      </c>
      <c r="L51" s="26">
        <f t="shared" si="4"/>
        <v>15</v>
      </c>
      <c r="M51" s="80">
        <v>0</v>
      </c>
      <c r="N51" s="70"/>
      <c r="O51" s="88"/>
      <c r="P51" s="96"/>
      <c r="Q51" s="70"/>
      <c r="R51" s="88"/>
      <c r="S51" s="96"/>
      <c r="T51" s="70"/>
      <c r="U51" s="88"/>
      <c r="V51" s="96"/>
      <c r="W51" s="70"/>
      <c r="X51" s="88"/>
      <c r="Y51" s="96"/>
      <c r="Z51" s="70"/>
      <c r="AA51" s="88"/>
      <c r="AB51" s="97"/>
      <c r="AC51" s="103"/>
      <c r="AD51" s="91"/>
      <c r="AE51" s="71"/>
      <c r="AF51" s="92"/>
    </row>
    <row r="52" spans="1:32" ht="15.75" thickBot="1">
      <c r="A52" s="33">
        <v>10</v>
      </c>
      <c r="B52" s="13">
        <v>6.5</v>
      </c>
      <c r="C52" s="26">
        <f t="shared" si="1"/>
        <v>65</v>
      </c>
      <c r="D52" s="33">
        <v>0</v>
      </c>
      <c r="E52" s="13">
        <v>6.5</v>
      </c>
      <c r="F52" s="26">
        <f t="shared" si="2"/>
        <v>0</v>
      </c>
      <c r="G52" s="33">
        <v>0</v>
      </c>
      <c r="H52" s="13">
        <v>6.5</v>
      </c>
      <c r="I52" s="26">
        <f t="shared" si="3"/>
        <v>0</v>
      </c>
      <c r="J52" s="33">
        <v>0</v>
      </c>
      <c r="K52" s="13">
        <v>6.5</v>
      </c>
      <c r="L52" s="26">
        <f t="shared" si="4"/>
        <v>0</v>
      </c>
      <c r="M52" s="80">
        <v>0</v>
      </c>
      <c r="N52" s="70"/>
      <c r="O52" s="88"/>
      <c r="P52" s="96"/>
      <c r="Q52" s="70"/>
      <c r="R52" s="88"/>
      <c r="S52" s="96"/>
      <c r="T52" s="70"/>
      <c r="U52" s="88"/>
      <c r="V52" s="96"/>
      <c r="W52" s="70"/>
      <c r="X52" s="88"/>
      <c r="Y52" s="96"/>
      <c r="Z52" s="70"/>
      <c r="AA52" s="88"/>
      <c r="AB52" s="97"/>
      <c r="AC52" s="103"/>
      <c r="AD52" s="91"/>
      <c r="AE52" s="71"/>
      <c r="AF52" s="92"/>
    </row>
    <row r="53" spans="1:32" ht="15.75" thickBot="1">
      <c r="A53" s="33">
        <v>10</v>
      </c>
      <c r="B53" s="13">
        <v>5</v>
      </c>
      <c r="C53" s="26">
        <f t="shared" si="1"/>
        <v>50</v>
      </c>
      <c r="D53" s="33">
        <v>0</v>
      </c>
      <c r="E53" s="13">
        <v>5</v>
      </c>
      <c r="F53" s="26">
        <f t="shared" si="2"/>
        <v>0</v>
      </c>
      <c r="G53" s="33">
        <v>0</v>
      </c>
      <c r="H53" s="13">
        <v>5</v>
      </c>
      <c r="I53" s="26">
        <f t="shared" si="3"/>
        <v>0</v>
      </c>
      <c r="J53" s="33">
        <v>0</v>
      </c>
      <c r="K53" s="13">
        <v>5</v>
      </c>
      <c r="L53" s="26">
        <f t="shared" si="4"/>
        <v>0</v>
      </c>
      <c r="M53" s="80">
        <v>0</v>
      </c>
      <c r="N53" s="70"/>
      <c r="O53" s="88"/>
      <c r="P53" s="96"/>
      <c r="Q53" s="70"/>
      <c r="R53" s="88"/>
      <c r="S53" s="96"/>
      <c r="T53" s="70"/>
      <c r="U53" s="88"/>
      <c r="V53" s="96"/>
      <c r="W53" s="70"/>
      <c r="X53" s="88"/>
      <c r="Y53" s="96"/>
      <c r="Z53" s="70"/>
      <c r="AA53" s="88"/>
      <c r="AB53" s="97"/>
      <c r="AC53" s="103"/>
      <c r="AD53" s="91"/>
      <c r="AE53" s="71"/>
      <c r="AF53" s="99"/>
    </row>
    <row r="54" spans="1:32" ht="15.75" thickBot="1">
      <c r="A54" s="33">
        <v>8</v>
      </c>
      <c r="B54" s="13">
        <v>12</v>
      </c>
      <c r="C54" s="26">
        <f t="shared" si="1"/>
        <v>96</v>
      </c>
      <c r="D54" s="33">
        <v>0</v>
      </c>
      <c r="E54" s="13">
        <v>12</v>
      </c>
      <c r="F54" s="26">
        <f t="shared" si="2"/>
        <v>0</v>
      </c>
      <c r="G54" s="33">
        <v>0</v>
      </c>
      <c r="H54" s="13">
        <v>12</v>
      </c>
      <c r="I54" s="26">
        <f t="shared" si="3"/>
        <v>0</v>
      </c>
      <c r="J54" s="33">
        <v>0</v>
      </c>
      <c r="K54" s="13">
        <v>12</v>
      </c>
      <c r="L54" s="26">
        <f t="shared" si="4"/>
        <v>0</v>
      </c>
      <c r="M54" s="80">
        <v>0</v>
      </c>
      <c r="N54" s="70"/>
      <c r="O54" s="88"/>
      <c r="P54" s="96"/>
      <c r="Q54" s="70"/>
      <c r="R54" s="88"/>
      <c r="S54" s="96"/>
      <c r="T54" s="70"/>
      <c r="U54" s="88"/>
      <c r="V54" s="96"/>
      <c r="W54" s="70"/>
      <c r="X54" s="88"/>
      <c r="Y54" s="96"/>
      <c r="Z54" s="70"/>
      <c r="AA54" s="88"/>
      <c r="AB54" s="97"/>
      <c r="AC54" s="103"/>
      <c r="AD54" s="91"/>
      <c r="AE54" s="71"/>
      <c r="AF54" s="99"/>
    </row>
    <row r="55" spans="1:32" ht="15.75" thickBot="1">
      <c r="A55" s="33">
        <v>0</v>
      </c>
      <c r="B55" s="13">
        <v>28</v>
      </c>
      <c r="C55" s="26">
        <f t="shared" si="1"/>
        <v>0</v>
      </c>
      <c r="D55" s="33">
        <v>0</v>
      </c>
      <c r="E55" s="13">
        <v>28</v>
      </c>
      <c r="F55" s="26">
        <f t="shared" si="2"/>
        <v>0</v>
      </c>
      <c r="G55" s="33">
        <v>0</v>
      </c>
      <c r="H55" s="13">
        <v>28</v>
      </c>
      <c r="I55" s="26">
        <f t="shared" si="3"/>
        <v>0</v>
      </c>
      <c r="J55" s="33">
        <v>0</v>
      </c>
      <c r="K55" s="13">
        <v>28</v>
      </c>
      <c r="L55" s="26">
        <f t="shared" si="4"/>
        <v>0</v>
      </c>
      <c r="M55" s="80">
        <v>0</v>
      </c>
      <c r="N55" s="70"/>
      <c r="O55" s="88"/>
      <c r="P55" s="96"/>
      <c r="Q55" s="70"/>
      <c r="R55" s="88"/>
      <c r="S55" s="96"/>
      <c r="T55" s="70"/>
      <c r="U55" s="88"/>
      <c r="V55" s="96"/>
      <c r="W55" s="70"/>
      <c r="X55" s="88"/>
      <c r="Y55" s="96"/>
      <c r="Z55" s="70"/>
      <c r="AA55" s="88"/>
      <c r="AB55" s="97"/>
      <c r="AC55" s="103"/>
      <c r="AD55" s="91"/>
      <c r="AE55" s="71"/>
      <c r="AF55" s="99"/>
    </row>
    <row r="56" spans="1:32" ht="15.75" thickBot="1">
      <c r="A56" s="33">
        <v>0</v>
      </c>
      <c r="B56" s="13">
        <v>28</v>
      </c>
      <c r="C56" s="26">
        <f t="shared" si="1"/>
        <v>0</v>
      </c>
      <c r="D56" s="33">
        <v>0</v>
      </c>
      <c r="E56" s="13">
        <v>28</v>
      </c>
      <c r="F56" s="26">
        <f t="shared" si="2"/>
        <v>0</v>
      </c>
      <c r="G56" s="33">
        <v>0</v>
      </c>
      <c r="H56" s="13">
        <v>28</v>
      </c>
      <c r="I56" s="26">
        <f t="shared" si="3"/>
        <v>0</v>
      </c>
      <c r="J56" s="33">
        <v>0</v>
      </c>
      <c r="K56" s="13">
        <v>28</v>
      </c>
      <c r="L56" s="26">
        <f t="shared" si="4"/>
        <v>0</v>
      </c>
      <c r="M56" s="80">
        <v>0</v>
      </c>
      <c r="N56" s="70"/>
      <c r="O56" s="88"/>
      <c r="P56" s="96"/>
      <c r="Q56" s="70"/>
      <c r="R56" s="88"/>
      <c r="S56" s="96"/>
      <c r="T56" s="70"/>
      <c r="U56" s="88"/>
      <c r="V56" s="96"/>
      <c r="W56" s="70"/>
      <c r="X56" s="88"/>
      <c r="Y56" s="96"/>
      <c r="Z56" s="70"/>
      <c r="AA56" s="88"/>
      <c r="AB56" s="97"/>
      <c r="AC56" s="103"/>
      <c r="AD56" s="91"/>
      <c r="AE56" s="71"/>
      <c r="AF56" s="99"/>
    </row>
    <row r="57" spans="1:32" ht="15.75" thickBot="1">
      <c r="A57" s="33">
        <v>20</v>
      </c>
      <c r="B57" s="13">
        <v>3</v>
      </c>
      <c r="C57" s="26">
        <f t="shared" si="1"/>
        <v>60</v>
      </c>
      <c r="D57" s="33">
        <v>0</v>
      </c>
      <c r="E57" s="13">
        <v>3</v>
      </c>
      <c r="F57" s="26">
        <f t="shared" si="2"/>
        <v>0</v>
      </c>
      <c r="G57" s="33">
        <v>0</v>
      </c>
      <c r="H57" s="13">
        <v>3</v>
      </c>
      <c r="I57" s="26">
        <f t="shared" si="3"/>
        <v>0</v>
      </c>
      <c r="J57" s="33">
        <v>0</v>
      </c>
      <c r="K57" s="13">
        <v>3</v>
      </c>
      <c r="L57" s="26">
        <f t="shared" si="4"/>
        <v>0</v>
      </c>
      <c r="M57" s="80">
        <v>0</v>
      </c>
      <c r="N57" s="70"/>
      <c r="O57" s="88"/>
      <c r="P57" s="96"/>
      <c r="Q57" s="70"/>
      <c r="R57" s="88"/>
      <c r="S57" s="96"/>
      <c r="T57" s="70"/>
      <c r="U57" s="88"/>
      <c r="V57" s="96"/>
      <c r="W57" s="70"/>
      <c r="X57" s="88"/>
      <c r="Y57" s="96"/>
      <c r="Z57" s="70"/>
      <c r="AA57" s="88"/>
      <c r="AB57" s="97"/>
      <c r="AC57" s="103"/>
      <c r="AD57" s="91"/>
      <c r="AE57" s="71"/>
      <c r="AF57" s="92"/>
    </row>
    <row r="58" spans="1:32" ht="15.75" thickBot="1">
      <c r="A58" s="33">
        <v>0</v>
      </c>
      <c r="B58" s="13">
        <v>4.9000000000000004</v>
      </c>
      <c r="C58" s="26">
        <f t="shared" si="1"/>
        <v>0</v>
      </c>
      <c r="D58" s="33">
        <v>0</v>
      </c>
      <c r="E58" s="13">
        <v>4.9000000000000004</v>
      </c>
      <c r="F58" s="26">
        <f t="shared" si="2"/>
        <v>0</v>
      </c>
      <c r="G58" s="33">
        <v>0</v>
      </c>
      <c r="H58" s="13">
        <v>4.9000000000000004</v>
      </c>
      <c r="I58" s="26">
        <f t="shared" si="3"/>
        <v>0</v>
      </c>
      <c r="J58" s="33">
        <v>0</v>
      </c>
      <c r="K58" s="13">
        <v>4.9000000000000004</v>
      </c>
      <c r="L58" s="26">
        <f t="shared" si="4"/>
        <v>0</v>
      </c>
      <c r="M58" s="80">
        <v>0</v>
      </c>
      <c r="N58" s="70"/>
      <c r="O58" s="88"/>
      <c r="P58" s="96"/>
      <c r="Q58" s="70"/>
      <c r="R58" s="88"/>
      <c r="S58" s="96"/>
      <c r="T58" s="70"/>
      <c r="U58" s="88"/>
      <c r="V58" s="96"/>
      <c r="W58" s="70"/>
      <c r="X58" s="88"/>
      <c r="Y58" s="96"/>
      <c r="Z58" s="70"/>
      <c r="AA58" s="88"/>
      <c r="AB58" s="97"/>
      <c r="AC58" s="103"/>
      <c r="AD58" s="91"/>
      <c r="AE58" s="71"/>
      <c r="AF58" s="92"/>
    </row>
    <row r="59" spans="1:32" ht="15.75" thickBot="1">
      <c r="A59" s="33">
        <v>0</v>
      </c>
      <c r="B59" s="13">
        <v>23</v>
      </c>
      <c r="C59" s="26">
        <f t="shared" si="1"/>
        <v>0</v>
      </c>
      <c r="D59" s="33">
        <v>0</v>
      </c>
      <c r="E59" s="13">
        <v>23</v>
      </c>
      <c r="F59" s="26">
        <f t="shared" si="2"/>
        <v>0</v>
      </c>
      <c r="G59" s="33">
        <v>0</v>
      </c>
      <c r="H59" s="13">
        <v>23</v>
      </c>
      <c r="I59" s="26">
        <f t="shared" si="3"/>
        <v>0</v>
      </c>
      <c r="J59" s="33">
        <v>0</v>
      </c>
      <c r="K59" s="13">
        <v>23</v>
      </c>
      <c r="L59" s="26">
        <f t="shared" si="4"/>
        <v>0</v>
      </c>
      <c r="M59" s="80">
        <v>0</v>
      </c>
      <c r="N59" s="70"/>
      <c r="O59" s="88"/>
      <c r="P59" s="96"/>
      <c r="Q59" s="70"/>
      <c r="R59" s="88"/>
      <c r="S59" s="96"/>
      <c r="T59" s="70"/>
      <c r="U59" s="88"/>
      <c r="V59" s="96"/>
      <c r="W59" s="70"/>
      <c r="X59" s="88"/>
      <c r="Y59" s="96"/>
      <c r="Z59" s="70"/>
      <c r="AA59" s="88"/>
      <c r="AB59" s="97"/>
      <c r="AC59" s="103"/>
      <c r="AD59" s="91"/>
      <c r="AE59" s="71"/>
      <c r="AF59" s="92"/>
    </row>
    <row r="60" spans="1:32" ht="15.75" thickBot="1">
      <c r="A60" s="33">
        <v>10</v>
      </c>
      <c r="B60" s="13">
        <v>3.5</v>
      </c>
      <c r="C60" s="26">
        <f t="shared" si="1"/>
        <v>35</v>
      </c>
      <c r="D60" s="33">
        <v>0</v>
      </c>
      <c r="E60" s="13">
        <v>3.5</v>
      </c>
      <c r="F60" s="26">
        <f t="shared" si="2"/>
        <v>0</v>
      </c>
      <c r="G60" s="33">
        <v>0</v>
      </c>
      <c r="H60" s="13">
        <v>3.5</v>
      </c>
      <c r="I60" s="26">
        <f t="shared" si="3"/>
        <v>0</v>
      </c>
      <c r="J60" s="33">
        <v>0</v>
      </c>
      <c r="K60" s="13">
        <v>3.5</v>
      </c>
      <c r="L60" s="26">
        <f t="shared" si="4"/>
        <v>0</v>
      </c>
      <c r="M60" s="80">
        <v>0</v>
      </c>
      <c r="N60" s="70"/>
      <c r="O60" s="88"/>
      <c r="P60" s="96"/>
      <c r="Q60" s="70"/>
      <c r="R60" s="88"/>
      <c r="S60" s="96"/>
      <c r="T60" s="70"/>
      <c r="U60" s="88"/>
      <c r="V60" s="96"/>
      <c r="W60" s="70"/>
      <c r="X60" s="88"/>
      <c r="Y60" s="96"/>
      <c r="Z60" s="70"/>
      <c r="AA60" s="88"/>
      <c r="AB60" s="97"/>
      <c r="AC60" s="103"/>
      <c r="AD60" s="91"/>
      <c r="AE60" s="71"/>
      <c r="AF60" s="92"/>
    </row>
    <row r="61" spans="1:32" ht="15.75" thickBot="1">
      <c r="A61" s="33">
        <v>0</v>
      </c>
      <c r="B61" s="13">
        <v>9</v>
      </c>
      <c r="C61" s="26">
        <f t="shared" si="1"/>
        <v>0</v>
      </c>
      <c r="D61" s="33">
        <v>0</v>
      </c>
      <c r="E61" s="13">
        <v>9</v>
      </c>
      <c r="F61" s="26">
        <f t="shared" si="2"/>
        <v>0</v>
      </c>
      <c r="G61" s="33">
        <v>0</v>
      </c>
      <c r="H61" s="13">
        <v>9</v>
      </c>
      <c r="I61" s="26">
        <f t="shared" si="3"/>
        <v>0</v>
      </c>
      <c r="J61" s="33">
        <v>0</v>
      </c>
      <c r="K61" s="13">
        <v>9</v>
      </c>
      <c r="L61" s="26">
        <f t="shared" si="4"/>
        <v>0</v>
      </c>
      <c r="M61" s="80">
        <v>0</v>
      </c>
      <c r="N61" s="70"/>
      <c r="O61" s="88"/>
      <c r="P61" s="96"/>
      <c r="Q61" s="70"/>
      <c r="R61" s="88"/>
      <c r="S61" s="96"/>
      <c r="T61" s="70"/>
      <c r="U61" s="88"/>
      <c r="V61" s="96"/>
      <c r="W61" s="70"/>
      <c r="X61" s="88"/>
      <c r="Y61" s="96"/>
      <c r="Z61" s="70"/>
      <c r="AA61" s="88"/>
      <c r="AB61" s="97"/>
      <c r="AC61" s="103"/>
      <c r="AD61" s="91"/>
      <c r="AE61" s="71"/>
      <c r="AF61" s="92"/>
    </row>
    <row r="62" spans="1:32" ht="15.75" thickBot="1">
      <c r="A62" s="33">
        <v>5</v>
      </c>
      <c r="B62" s="13">
        <v>5</v>
      </c>
      <c r="C62" s="26">
        <f t="shared" si="1"/>
        <v>25</v>
      </c>
      <c r="D62" s="33">
        <v>0</v>
      </c>
      <c r="E62" s="13">
        <v>5</v>
      </c>
      <c r="F62" s="26">
        <f t="shared" si="2"/>
        <v>0</v>
      </c>
      <c r="G62" s="33">
        <v>0</v>
      </c>
      <c r="H62" s="13">
        <v>5</v>
      </c>
      <c r="I62" s="26">
        <f t="shared" si="3"/>
        <v>0</v>
      </c>
      <c r="J62" s="33">
        <v>2</v>
      </c>
      <c r="K62" s="13">
        <v>5</v>
      </c>
      <c r="L62" s="26">
        <f t="shared" si="4"/>
        <v>10</v>
      </c>
      <c r="M62" s="80">
        <v>0</v>
      </c>
      <c r="N62" s="70"/>
      <c r="O62" s="88"/>
      <c r="P62" s="96"/>
      <c r="Q62" s="70"/>
      <c r="R62" s="88"/>
      <c r="S62" s="96"/>
      <c r="T62" s="70"/>
      <c r="U62" s="88"/>
      <c r="V62" s="96"/>
      <c r="W62" s="70"/>
      <c r="X62" s="88"/>
      <c r="Y62" s="96"/>
      <c r="Z62" s="70"/>
      <c r="AA62" s="88"/>
      <c r="AB62" s="97"/>
      <c r="AC62" s="103"/>
      <c r="AD62" s="91"/>
      <c r="AE62" s="71"/>
      <c r="AF62" s="92"/>
    </row>
    <row r="63" spans="1:32" ht="15.75" thickBot="1">
      <c r="A63" s="33">
        <v>5</v>
      </c>
      <c r="B63" s="13">
        <v>12.5</v>
      </c>
      <c r="C63" s="26">
        <f t="shared" si="1"/>
        <v>62.5</v>
      </c>
      <c r="D63" s="33">
        <v>0</v>
      </c>
      <c r="E63" s="13">
        <v>12.5</v>
      </c>
      <c r="F63" s="26">
        <f t="shared" si="2"/>
        <v>0</v>
      </c>
      <c r="G63" s="33">
        <v>0</v>
      </c>
      <c r="H63" s="13">
        <v>12.5</v>
      </c>
      <c r="I63" s="26">
        <f t="shared" si="3"/>
        <v>0</v>
      </c>
      <c r="J63" s="33">
        <v>0</v>
      </c>
      <c r="K63" s="13">
        <v>12.5</v>
      </c>
      <c r="L63" s="26">
        <f t="shared" si="4"/>
        <v>0</v>
      </c>
      <c r="M63" s="80">
        <v>0</v>
      </c>
      <c r="N63" s="70"/>
      <c r="O63" s="88"/>
      <c r="P63" s="96"/>
      <c r="Q63" s="70"/>
      <c r="R63" s="88"/>
      <c r="S63" s="96"/>
      <c r="T63" s="70"/>
      <c r="U63" s="88"/>
      <c r="V63" s="96"/>
      <c r="W63" s="70"/>
      <c r="X63" s="88"/>
      <c r="Y63" s="96"/>
      <c r="Z63" s="70"/>
      <c r="AA63" s="88"/>
      <c r="AB63" s="97"/>
      <c r="AC63" s="103"/>
      <c r="AD63" s="91"/>
      <c r="AE63" s="71"/>
      <c r="AF63" s="105"/>
    </row>
    <row r="64" spans="1:32" ht="15.75" thickBot="1">
      <c r="A64" s="33">
        <v>0</v>
      </c>
      <c r="B64" s="13">
        <v>3.7</v>
      </c>
      <c r="C64" s="26">
        <f t="shared" si="1"/>
        <v>0</v>
      </c>
      <c r="D64" s="33">
        <v>0</v>
      </c>
      <c r="E64" s="13">
        <v>3.7</v>
      </c>
      <c r="F64" s="26">
        <f t="shared" si="2"/>
        <v>0</v>
      </c>
      <c r="G64" s="33">
        <v>0</v>
      </c>
      <c r="H64" s="13">
        <v>3.7</v>
      </c>
      <c r="I64" s="26">
        <f t="shared" si="3"/>
        <v>0</v>
      </c>
      <c r="J64" s="33">
        <v>0</v>
      </c>
      <c r="K64" s="13">
        <v>3.7</v>
      </c>
      <c r="L64" s="26">
        <f t="shared" si="4"/>
        <v>0</v>
      </c>
      <c r="M64" s="80">
        <v>0</v>
      </c>
      <c r="N64" s="70"/>
      <c r="O64" s="88"/>
      <c r="P64" s="96"/>
      <c r="Q64" s="70"/>
      <c r="R64" s="88"/>
      <c r="S64" s="96"/>
      <c r="T64" s="70"/>
      <c r="U64" s="88"/>
      <c r="V64" s="96"/>
      <c r="W64" s="70"/>
      <c r="X64" s="88"/>
      <c r="Y64" s="96"/>
      <c r="Z64" s="70"/>
      <c r="AA64" s="88"/>
      <c r="AB64" s="97"/>
      <c r="AC64" s="103"/>
      <c r="AD64" s="91"/>
      <c r="AE64" s="71"/>
      <c r="AF64" s="92"/>
    </row>
    <row r="65" spans="1:32" ht="15.75" thickBot="1">
      <c r="A65" s="33">
        <v>0</v>
      </c>
      <c r="B65" s="13">
        <v>3.7</v>
      </c>
      <c r="C65" s="26">
        <f t="shared" si="1"/>
        <v>0</v>
      </c>
      <c r="D65" s="33">
        <v>10</v>
      </c>
      <c r="E65" s="13">
        <v>3.7</v>
      </c>
      <c r="F65" s="26">
        <f t="shared" si="2"/>
        <v>37</v>
      </c>
      <c r="G65" s="33">
        <v>5</v>
      </c>
      <c r="H65" s="13">
        <v>3.7</v>
      </c>
      <c r="I65" s="26">
        <f t="shared" si="3"/>
        <v>18.5</v>
      </c>
      <c r="J65" s="33">
        <v>12</v>
      </c>
      <c r="K65" s="13">
        <v>3.7</v>
      </c>
      <c r="L65" s="26">
        <f t="shared" si="4"/>
        <v>44.400000000000006</v>
      </c>
      <c r="M65" s="80">
        <v>0</v>
      </c>
      <c r="N65" s="70"/>
      <c r="O65" s="88"/>
      <c r="P65" s="96"/>
      <c r="Q65" s="70"/>
      <c r="R65" s="88"/>
      <c r="S65" s="96"/>
      <c r="T65" s="70"/>
      <c r="U65" s="88"/>
      <c r="V65" s="96"/>
      <c r="W65" s="70"/>
      <c r="X65" s="88"/>
      <c r="Y65" s="96"/>
      <c r="Z65" s="70"/>
      <c r="AA65" s="88"/>
      <c r="AB65" s="97"/>
      <c r="AC65" s="103"/>
      <c r="AD65" s="91"/>
      <c r="AE65" s="71"/>
      <c r="AF65" s="92"/>
    </row>
    <row r="66" spans="1:32" ht="15.75" thickBot="1">
      <c r="A66" s="33">
        <v>0</v>
      </c>
      <c r="B66" s="13">
        <v>3.7</v>
      </c>
      <c r="C66" s="26">
        <f t="shared" si="1"/>
        <v>0</v>
      </c>
      <c r="D66" s="33">
        <v>10</v>
      </c>
      <c r="E66" s="13">
        <v>3.7</v>
      </c>
      <c r="F66" s="26">
        <f t="shared" si="2"/>
        <v>37</v>
      </c>
      <c r="G66" s="33">
        <v>5</v>
      </c>
      <c r="H66" s="13">
        <v>3.7</v>
      </c>
      <c r="I66" s="26">
        <f t="shared" si="3"/>
        <v>18.5</v>
      </c>
      <c r="J66" s="33">
        <v>12</v>
      </c>
      <c r="K66" s="13">
        <v>3.7</v>
      </c>
      <c r="L66" s="26">
        <f t="shared" si="4"/>
        <v>44.400000000000006</v>
      </c>
      <c r="M66" s="80">
        <v>6</v>
      </c>
      <c r="N66" s="70"/>
      <c r="O66" s="88"/>
      <c r="P66" s="96"/>
      <c r="Q66" s="70"/>
      <c r="R66" s="88"/>
      <c r="S66" s="96"/>
      <c r="T66" s="70"/>
      <c r="U66" s="88"/>
      <c r="V66" s="96"/>
      <c r="W66" s="70"/>
      <c r="X66" s="88"/>
      <c r="Y66" s="96"/>
      <c r="Z66" s="70"/>
      <c r="AA66" s="88"/>
      <c r="AB66" s="97"/>
      <c r="AC66" s="103"/>
      <c r="AD66" s="91"/>
      <c r="AE66" s="71"/>
      <c r="AF66" s="92"/>
    </row>
    <row r="67" spans="1:32" ht="15.75" thickBot="1">
      <c r="A67" s="33">
        <v>0</v>
      </c>
      <c r="B67" s="13">
        <v>3.7</v>
      </c>
      <c r="C67" s="26">
        <f t="shared" si="1"/>
        <v>0</v>
      </c>
      <c r="D67" s="33">
        <v>6</v>
      </c>
      <c r="E67" s="13">
        <v>3.7</v>
      </c>
      <c r="F67" s="26">
        <f t="shared" si="2"/>
        <v>22.200000000000003</v>
      </c>
      <c r="G67" s="33">
        <v>0</v>
      </c>
      <c r="H67" s="13">
        <v>3.7</v>
      </c>
      <c r="I67" s="26">
        <f t="shared" si="3"/>
        <v>0</v>
      </c>
      <c r="J67" s="33">
        <v>0</v>
      </c>
      <c r="K67" s="13">
        <v>3.7</v>
      </c>
      <c r="L67" s="26">
        <f t="shared" si="4"/>
        <v>0</v>
      </c>
      <c r="M67" s="80">
        <v>6</v>
      </c>
      <c r="N67" s="70"/>
      <c r="O67" s="88"/>
      <c r="P67" s="96"/>
      <c r="Q67" s="70"/>
      <c r="R67" s="88"/>
      <c r="S67" s="96"/>
      <c r="T67" s="70"/>
      <c r="U67" s="88"/>
      <c r="V67" s="96"/>
      <c r="W67" s="70"/>
      <c r="X67" s="88"/>
      <c r="Y67" s="96"/>
      <c r="Z67" s="70"/>
      <c r="AA67" s="88"/>
      <c r="AB67" s="97"/>
      <c r="AC67" s="103"/>
      <c r="AD67" s="91"/>
      <c r="AE67" s="71"/>
      <c r="AF67" s="92"/>
    </row>
    <row r="68" spans="1:32" ht="15.75" thickBot="1">
      <c r="A68" s="33">
        <v>0</v>
      </c>
      <c r="B68" s="13">
        <v>4.9000000000000004</v>
      </c>
      <c r="C68" s="26">
        <f t="shared" si="1"/>
        <v>0</v>
      </c>
      <c r="D68" s="33">
        <v>10</v>
      </c>
      <c r="E68" s="13">
        <v>4.9000000000000004</v>
      </c>
      <c r="F68" s="26">
        <f t="shared" si="2"/>
        <v>49</v>
      </c>
      <c r="G68" s="33">
        <v>0</v>
      </c>
      <c r="H68" s="13">
        <v>4.9000000000000004</v>
      </c>
      <c r="I68" s="26">
        <f t="shared" si="3"/>
        <v>0</v>
      </c>
      <c r="J68" s="33">
        <v>0</v>
      </c>
      <c r="K68" s="13">
        <v>4.9000000000000004</v>
      </c>
      <c r="L68" s="26">
        <f t="shared" ref="L68:L79" si="5">SUM(J68*K68)</f>
        <v>0</v>
      </c>
      <c r="M68" s="80">
        <v>0</v>
      </c>
      <c r="N68" s="70"/>
      <c r="O68" s="88"/>
      <c r="P68" s="96"/>
      <c r="Q68" s="70"/>
      <c r="R68" s="88"/>
      <c r="S68" s="96"/>
      <c r="T68" s="70"/>
      <c r="U68" s="88"/>
      <c r="V68" s="96"/>
      <c r="W68" s="70"/>
      <c r="X68" s="88"/>
      <c r="Y68" s="96"/>
      <c r="Z68" s="70"/>
      <c r="AA68" s="88"/>
      <c r="AB68" s="97"/>
      <c r="AC68" s="103"/>
      <c r="AD68" s="91"/>
      <c r="AE68" s="71"/>
      <c r="AF68" s="92"/>
    </row>
    <row r="69" spans="1:32" ht="15.75" thickBot="1">
      <c r="A69" s="33">
        <v>5</v>
      </c>
      <c r="B69" s="13">
        <v>5</v>
      </c>
      <c r="C69" s="26">
        <f t="shared" ref="C69:C76" si="6">SUM(A69*B69)</f>
        <v>25</v>
      </c>
      <c r="D69" s="33">
        <v>15</v>
      </c>
      <c r="E69" s="13">
        <v>5</v>
      </c>
      <c r="F69" s="26">
        <f t="shared" ref="F69:F76" si="7">SUM(D69*E69)</f>
        <v>75</v>
      </c>
      <c r="G69" s="33">
        <v>8</v>
      </c>
      <c r="H69" s="13">
        <v>5</v>
      </c>
      <c r="I69" s="26">
        <f t="shared" ref="I69:I76" si="8">SUM(G69*H69)</f>
        <v>40</v>
      </c>
      <c r="J69" s="33">
        <v>5</v>
      </c>
      <c r="K69" s="13">
        <v>5</v>
      </c>
      <c r="L69" s="26">
        <f t="shared" si="5"/>
        <v>25</v>
      </c>
      <c r="M69" s="80">
        <v>0</v>
      </c>
      <c r="N69" s="70"/>
      <c r="O69" s="88"/>
      <c r="P69" s="96"/>
      <c r="Q69" s="70"/>
      <c r="R69" s="88"/>
      <c r="S69" s="96"/>
      <c r="T69" s="70"/>
      <c r="U69" s="88"/>
      <c r="V69" s="96"/>
      <c r="W69" s="70"/>
      <c r="X69" s="88"/>
      <c r="Y69" s="96"/>
      <c r="Z69" s="70"/>
      <c r="AA69" s="88"/>
      <c r="AB69" s="97"/>
      <c r="AC69" s="103"/>
      <c r="AD69" s="91"/>
      <c r="AE69" s="71"/>
      <c r="AF69" s="92"/>
    </row>
    <row r="70" spans="1:32" ht="15.75" thickBot="1">
      <c r="A70" s="33">
        <v>2</v>
      </c>
      <c r="B70" s="13">
        <v>50</v>
      </c>
      <c r="C70" s="26">
        <f t="shared" si="6"/>
        <v>100</v>
      </c>
      <c r="D70" s="33">
        <v>4</v>
      </c>
      <c r="E70" s="13">
        <v>50</v>
      </c>
      <c r="F70" s="26">
        <f t="shared" si="7"/>
        <v>200</v>
      </c>
      <c r="G70" s="33">
        <v>1</v>
      </c>
      <c r="H70" s="13">
        <v>50</v>
      </c>
      <c r="I70" s="26">
        <f t="shared" si="8"/>
        <v>50</v>
      </c>
      <c r="J70" s="33">
        <v>1</v>
      </c>
      <c r="K70" s="13">
        <v>50</v>
      </c>
      <c r="L70" s="26">
        <f t="shared" si="5"/>
        <v>50</v>
      </c>
      <c r="M70" s="80">
        <v>1</v>
      </c>
      <c r="N70" s="70"/>
      <c r="O70" s="88"/>
      <c r="P70" s="96"/>
      <c r="Q70" s="70"/>
      <c r="R70" s="88"/>
      <c r="S70" s="96"/>
      <c r="T70" s="70"/>
      <c r="U70" s="88"/>
      <c r="V70" s="96"/>
      <c r="W70" s="70"/>
      <c r="X70" s="88"/>
      <c r="Y70" s="96"/>
      <c r="Z70" s="70"/>
      <c r="AA70" s="88"/>
      <c r="AB70" s="97"/>
      <c r="AC70" s="103"/>
      <c r="AD70" s="91"/>
      <c r="AE70" s="71"/>
      <c r="AF70" s="99"/>
    </row>
    <row r="71" spans="1:32" ht="15.75" thickBot="1">
      <c r="A71" s="33">
        <v>5</v>
      </c>
      <c r="B71" s="13">
        <v>50</v>
      </c>
      <c r="C71" s="26">
        <f t="shared" si="6"/>
        <v>250</v>
      </c>
      <c r="D71" s="33">
        <v>2</v>
      </c>
      <c r="E71" s="13">
        <v>50</v>
      </c>
      <c r="F71" s="26">
        <f t="shared" si="7"/>
        <v>100</v>
      </c>
      <c r="G71" s="33">
        <v>1</v>
      </c>
      <c r="H71" s="13">
        <v>50</v>
      </c>
      <c r="I71" s="26">
        <f t="shared" si="8"/>
        <v>50</v>
      </c>
      <c r="J71" s="33">
        <v>2</v>
      </c>
      <c r="K71" s="13">
        <v>50</v>
      </c>
      <c r="L71" s="26">
        <f t="shared" si="5"/>
        <v>100</v>
      </c>
      <c r="M71" s="80">
        <v>2</v>
      </c>
      <c r="N71" s="70"/>
      <c r="O71" s="88"/>
      <c r="P71" s="96"/>
      <c r="Q71" s="70"/>
      <c r="R71" s="88"/>
      <c r="S71" s="96"/>
      <c r="T71" s="70"/>
      <c r="U71" s="88"/>
      <c r="V71" s="96"/>
      <c r="W71" s="70"/>
      <c r="X71" s="88"/>
      <c r="Y71" s="96"/>
      <c r="Z71" s="70"/>
      <c r="AA71" s="88"/>
      <c r="AB71" s="97"/>
      <c r="AC71" s="103"/>
      <c r="AD71" s="91"/>
      <c r="AE71" s="71"/>
      <c r="AF71" s="99"/>
    </row>
    <row r="72" spans="1:32">
      <c r="A72" s="36">
        <v>0</v>
      </c>
      <c r="B72" s="19">
        <v>40</v>
      </c>
      <c r="C72" s="37">
        <f t="shared" si="6"/>
        <v>0</v>
      </c>
      <c r="D72" s="36">
        <v>0</v>
      </c>
      <c r="E72" s="19">
        <v>40</v>
      </c>
      <c r="F72" s="37">
        <f t="shared" si="7"/>
        <v>0</v>
      </c>
      <c r="G72" s="36">
        <v>1</v>
      </c>
      <c r="H72" s="19">
        <v>40</v>
      </c>
      <c r="I72" s="37">
        <f t="shared" si="8"/>
        <v>40</v>
      </c>
      <c r="J72" s="36">
        <v>0</v>
      </c>
      <c r="K72" s="19">
        <v>40</v>
      </c>
      <c r="L72" s="37">
        <f t="shared" si="5"/>
        <v>0</v>
      </c>
      <c r="M72" s="82">
        <v>0</v>
      </c>
      <c r="N72" s="70"/>
      <c r="O72" s="88"/>
      <c r="P72" s="96"/>
      <c r="Q72" s="70"/>
      <c r="R72" s="88"/>
      <c r="S72" s="96"/>
      <c r="T72" s="70"/>
      <c r="U72" s="88"/>
      <c r="V72" s="96"/>
      <c r="W72" s="70"/>
      <c r="X72" s="88"/>
      <c r="Y72" s="96"/>
      <c r="Z72" s="70"/>
      <c r="AA72" s="88"/>
      <c r="AB72" s="97"/>
      <c r="AC72" s="103"/>
      <c r="AD72" s="91"/>
      <c r="AE72" s="71"/>
      <c r="AF72" s="99"/>
    </row>
    <row r="73" spans="1:32">
      <c r="A73" s="33">
        <v>5</v>
      </c>
      <c r="B73" s="13">
        <v>50</v>
      </c>
      <c r="C73" s="38">
        <f t="shared" si="6"/>
        <v>250</v>
      </c>
      <c r="D73" s="33">
        <v>3</v>
      </c>
      <c r="E73" s="13">
        <v>50</v>
      </c>
      <c r="F73" s="38">
        <f t="shared" si="7"/>
        <v>150</v>
      </c>
      <c r="G73" s="33">
        <v>2</v>
      </c>
      <c r="H73" s="13">
        <v>50</v>
      </c>
      <c r="I73" s="38">
        <f t="shared" si="8"/>
        <v>100</v>
      </c>
      <c r="J73" s="33">
        <v>2</v>
      </c>
      <c r="K73" s="13">
        <v>50</v>
      </c>
      <c r="L73" s="38">
        <f t="shared" si="5"/>
        <v>100</v>
      </c>
      <c r="M73" s="80">
        <v>2</v>
      </c>
      <c r="N73" s="70"/>
      <c r="O73" s="88"/>
      <c r="P73" s="96"/>
      <c r="Q73" s="70"/>
      <c r="R73" s="88"/>
      <c r="S73" s="96"/>
      <c r="T73" s="70"/>
      <c r="U73" s="88"/>
      <c r="V73" s="96"/>
      <c r="W73" s="70"/>
      <c r="X73" s="88"/>
      <c r="Y73" s="96"/>
      <c r="Z73" s="70"/>
      <c r="AA73" s="88"/>
      <c r="AB73" s="97"/>
      <c r="AC73" s="103"/>
      <c r="AD73" s="91"/>
      <c r="AE73" s="71"/>
      <c r="AF73" s="92"/>
    </row>
    <row r="74" spans="1:32">
      <c r="A74" s="33">
        <v>0</v>
      </c>
      <c r="B74" s="13">
        <v>8</v>
      </c>
      <c r="C74" s="38">
        <f t="shared" si="6"/>
        <v>0</v>
      </c>
      <c r="D74" s="33">
        <v>0</v>
      </c>
      <c r="E74" s="13">
        <v>8</v>
      </c>
      <c r="F74" s="38">
        <f t="shared" si="7"/>
        <v>0</v>
      </c>
      <c r="G74" s="33">
        <v>0</v>
      </c>
      <c r="H74" s="13">
        <v>8</v>
      </c>
      <c r="I74" s="38">
        <f t="shared" si="8"/>
        <v>0</v>
      </c>
      <c r="J74" s="33">
        <v>0</v>
      </c>
      <c r="K74" s="13">
        <v>8</v>
      </c>
      <c r="L74" s="38">
        <f t="shared" si="5"/>
        <v>0</v>
      </c>
      <c r="M74" s="80">
        <v>0</v>
      </c>
      <c r="N74" s="70"/>
      <c r="O74" s="88"/>
      <c r="P74" s="96"/>
      <c r="Q74" s="70"/>
      <c r="R74" s="88"/>
      <c r="S74" s="96"/>
      <c r="T74" s="70"/>
      <c r="U74" s="88"/>
      <c r="V74" s="96"/>
      <c r="W74" s="70"/>
      <c r="X74" s="88"/>
      <c r="Y74" s="96"/>
      <c r="Z74" s="70"/>
      <c r="AA74" s="88"/>
      <c r="AB74" s="97"/>
      <c r="AC74" s="103"/>
      <c r="AD74" s="91"/>
      <c r="AE74" s="71"/>
      <c r="AF74" s="92"/>
    </row>
    <row r="75" spans="1:32">
      <c r="A75" s="33">
        <v>2</v>
      </c>
      <c r="B75" s="13">
        <v>3.5</v>
      </c>
      <c r="C75" s="38">
        <f t="shared" si="6"/>
        <v>7</v>
      </c>
      <c r="D75" s="33">
        <v>2</v>
      </c>
      <c r="E75" s="13">
        <v>3.5</v>
      </c>
      <c r="F75" s="38">
        <f t="shared" si="7"/>
        <v>7</v>
      </c>
      <c r="G75" s="33">
        <v>1</v>
      </c>
      <c r="H75" s="13">
        <v>3.5</v>
      </c>
      <c r="I75" s="38">
        <f t="shared" si="8"/>
        <v>3.5</v>
      </c>
      <c r="J75" s="33">
        <v>1</v>
      </c>
      <c r="K75" s="13">
        <v>3.5</v>
      </c>
      <c r="L75" s="38">
        <f t="shared" si="5"/>
        <v>3.5</v>
      </c>
      <c r="M75" s="80">
        <v>0</v>
      </c>
      <c r="N75" s="70"/>
      <c r="O75" s="88"/>
      <c r="P75" s="96"/>
      <c r="Q75" s="70"/>
      <c r="R75" s="88"/>
      <c r="S75" s="96"/>
      <c r="T75" s="70"/>
      <c r="U75" s="88"/>
      <c r="V75" s="96"/>
      <c r="W75" s="70"/>
      <c r="X75" s="88"/>
      <c r="Y75" s="96"/>
      <c r="Z75" s="70"/>
      <c r="AA75" s="88"/>
      <c r="AB75" s="97"/>
      <c r="AC75" s="103"/>
      <c r="AD75" s="91"/>
      <c r="AE75" s="71"/>
      <c r="AF75" s="92"/>
    </row>
    <row r="76" spans="1:32">
      <c r="A76" s="33">
        <v>0</v>
      </c>
      <c r="B76" s="13">
        <v>24</v>
      </c>
      <c r="C76" s="38">
        <f t="shared" si="6"/>
        <v>0</v>
      </c>
      <c r="D76" s="33">
        <v>0</v>
      </c>
      <c r="E76" s="13">
        <v>24</v>
      </c>
      <c r="F76" s="38">
        <f t="shared" si="7"/>
        <v>0</v>
      </c>
      <c r="G76" s="33">
        <v>0</v>
      </c>
      <c r="H76" s="13">
        <v>24</v>
      </c>
      <c r="I76" s="38">
        <f t="shared" si="8"/>
        <v>0</v>
      </c>
      <c r="J76" s="33">
        <v>0</v>
      </c>
      <c r="K76" s="13">
        <v>24</v>
      </c>
      <c r="L76" s="38">
        <f t="shared" si="5"/>
        <v>0</v>
      </c>
      <c r="M76" s="80">
        <v>5</v>
      </c>
      <c r="N76" s="70"/>
      <c r="O76" s="88"/>
      <c r="P76" s="96"/>
      <c r="Q76" s="70"/>
      <c r="R76" s="88"/>
      <c r="S76" s="96"/>
      <c r="T76" s="70"/>
      <c r="U76" s="88"/>
      <c r="V76" s="96"/>
      <c r="W76" s="70"/>
      <c r="X76" s="88"/>
      <c r="Y76" s="96"/>
      <c r="Z76" s="70"/>
      <c r="AA76" s="88"/>
      <c r="AB76" s="97"/>
      <c r="AC76" s="103"/>
      <c r="AD76" s="91"/>
      <c r="AE76" s="71"/>
      <c r="AF76" s="92"/>
    </row>
    <row r="77" spans="1:32">
      <c r="A77" s="33">
        <v>20</v>
      </c>
      <c r="B77" s="13">
        <v>40</v>
      </c>
      <c r="C77" s="38">
        <f>SUM(A77*B77)</f>
        <v>800</v>
      </c>
      <c r="D77" s="33">
        <v>10</v>
      </c>
      <c r="E77" s="13">
        <v>40</v>
      </c>
      <c r="F77" s="38">
        <f>SUM(D77*E77)</f>
        <v>400</v>
      </c>
      <c r="G77" s="33">
        <v>10</v>
      </c>
      <c r="H77" s="13">
        <v>40</v>
      </c>
      <c r="I77" s="38">
        <f>SUM(G77*H77)</f>
        <v>400</v>
      </c>
      <c r="J77" s="33">
        <v>10</v>
      </c>
      <c r="K77" s="13">
        <v>40</v>
      </c>
      <c r="L77" s="38">
        <f t="shared" si="5"/>
        <v>400</v>
      </c>
      <c r="M77" s="80">
        <v>10</v>
      </c>
      <c r="N77" s="70"/>
      <c r="O77" s="88"/>
      <c r="P77" s="96"/>
      <c r="Q77" s="70"/>
      <c r="R77" s="88"/>
      <c r="S77" s="96"/>
      <c r="T77" s="70"/>
      <c r="U77" s="88"/>
      <c r="V77" s="96"/>
      <c r="W77" s="70"/>
      <c r="X77" s="88"/>
      <c r="Y77" s="96"/>
      <c r="Z77" s="70"/>
      <c r="AA77" s="88"/>
      <c r="AB77" s="97"/>
      <c r="AC77" s="103"/>
      <c r="AD77" s="91"/>
      <c r="AE77" s="71"/>
      <c r="AF77" s="92"/>
    </row>
    <row r="78" spans="1:32">
      <c r="A78" s="40">
        <v>10</v>
      </c>
      <c r="B78" s="23">
        <v>40</v>
      </c>
      <c r="C78" s="41">
        <f>SUM(A78*B78)</f>
        <v>400</v>
      </c>
      <c r="D78" s="40">
        <v>10</v>
      </c>
      <c r="E78" s="23">
        <v>40</v>
      </c>
      <c r="F78" s="41">
        <f>SUM(D78*E78)</f>
        <v>400</v>
      </c>
      <c r="G78" s="40">
        <v>10</v>
      </c>
      <c r="H78" s="23">
        <v>40</v>
      </c>
      <c r="I78" s="41">
        <f>SUM(G78*H78)</f>
        <v>400</v>
      </c>
      <c r="J78" s="40">
        <v>10</v>
      </c>
      <c r="K78" s="23">
        <v>40</v>
      </c>
      <c r="L78" s="41">
        <f t="shared" si="5"/>
        <v>400</v>
      </c>
      <c r="M78" s="83">
        <v>10</v>
      </c>
      <c r="N78" s="72"/>
      <c r="O78" s="88"/>
      <c r="P78" s="106"/>
      <c r="Q78" s="72"/>
      <c r="R78" s="88"/>
      <c r="S78" s="106"/>
      <c r="T78" s="72"/>
      <c r="U78" s="88"/>
      <c r="V78" s="106"/>
      <c r="W78" s="72"/>
      <c r="X78" s="88"/>
      <c r="Y78" s="106"/>
      <c r="Z78" s="72"/>
      <c r="AA78" s="88"/>
      <c r="AB78" s="107"/>
      <c r="AC78" s="108"/>
      <c r="AD78" s="91"/>
      <c r="AE78" s="71"/>
      <c r="AF78" s="92"/>
    </row>
    <row r="79" spans="1:32">
      <c r="A79" s="43">
        <v>5</v>
      </c>
      <c r="B79" s="21">
        <v>3</v>
      </c>
      <c r="C79" s="38">
        <f>SUM(A79*B79)</f>
        <v>15</v>
      </c>
      <c r="D79" s="43">
        <v>0</v>
      </c>
      <c r="E79" s="21">
        <v>3</v>
      </c>
      <c r="F79" s="38">
        <f>SUM(D79*E79)</f>
        <v>0</v>
      </c>
      <c r="G79" s="43">
        <v>0</v>
      </c>
      <c r="H79" s="21">
        <v>3</v>
      </c>
      <c r="I79" s="38">
        <f>SUM(G79*H79)</f>
        <v>0</v>
      </c>
      <c r="J79" s="43">
        <v>5</v>
      </c>
      <c r="K79" s="21">
        <v>3</v>
      </c>
      <c r="L79" s="38">
        <f t="shared" si="5"/>
        <v>15</v>
      </c>
      <c r="M79" s="84">
        <v>0</v>
      </c>
      <c r="N79" s="72"/>
      <c r="O79" s="88"/>
      <c r="P79" s="106"/>
      <c r="Q79" s="72"/>
      <c r="R79" s="88"/>
      <c r="S79" s="106"/>
      <c r="T79" s="72"/>
      <c r="U79" s="88"/>
      <c r="V79" s="106"/>
      <c r="W79" s="72"/>
      <c r="X79" s="88"/>
      <c r="Y79" s="106"/>
      <c r="Z79" s="72"/>
      <c r="AA79" s="88"/>
      <c r="AB79" s="107"/>
      <c r="AC79" s="108"/>
      <c r="AD79" s="91"/>
      <c r="AE79" s="71"/>
      <c r="AF79" s="92"/>
    </row>
    <row r="80" spans="1:32">
      <c r="A80" s="65"/>
      <c r="B80" s="59"/>
      <c r="C80" s="47">
        <f>SUM(C4:C79)</f>
        <v>15897</v>
      </c>
      <c r="F80" s="66">
        <f>SUM(F4:F79)</f>
        <v>3106.2200000000003</v>
      </c>
      <c r="G80" s="65"/>
      <c r="H80" s="59"/>
      <c r="I80" s="47">
        <f>SUM(I4:I79)</f>
        <v>2530.21</v>
      </c>
      <c r="J80" s="65"/>
      <c r="K80" s="59"/>
      <c r="L80" s="47">
        <f>SUM(L4:L79)</f>
        <v>2775.1600000000003</v>
      </c>
      <c r="M80" s="65"/>
      <c r="N80" s="65"/>
      <c r="O80" s="109"/>
      <c r="P80" s="65"/>
      <c r="Q80" s="65"/>
      <c r="R80" s="73"/>
      <c r="S80" s="65"/>
      <c r="T80" s="65"/>
      <c r="U80" s="109"/>
      <c r="V80" s="65"/>
      <c r="W80" s="65"/>
      <c r="X80" s="109"/>
      <c r="Y80" s="65"/>
      <c r="Z80" s="65"/>
      <c r="AA80" s="109"/>
      <c r="AB80" s="65"/>
      <c r="AC80" s="65"/>
      <c r="AD80" s="110"/>
      <c r="AE80" s="71"/>
      <c r="AF80" s="111"/>
    </row>
    <row r="81" spans="1:2" ht="15.75" thickBot="1">
      <c r="B81" s="48"/>
    </row>
    <row r="82" spans="1:2">
      <c r="A82" s="66"/>
    </row>
    <row r="83" spans="1:2">
      <c r="A83" s="66"/>
    </row>
    <row r="84" spans="1:2">
      <c r="A84" s="66"/>
    </row>
    <row r="85" spans="1:2">
      <c r="A85" s="66"/>
    </row>
    <row r="86" spans="1:2">
      <c r="A86" s="66"/>
    </row>
    <row r="87" spans="1:2">
      <c r="A87" s="66"/>
    </row>
    <row r="88" spans="1:2">
      <c r="A88" s="66"/>
    </row>
    <row r="89" spans="1:2">
      <c r="A89" s="66"/>
    </row>
    <row r="90" spans="1:2">
      <c r="A90" s="66"/>
    </row>
    <row r="91" spans="1:2">
      <c r="A91" s="66"/>
    </row>
    <row r="92" spans="1:2">
      <c r="A92" s="66"/>
    </row>
    <row r="93" spans="1:2">
      <c r="A93" s="66"/>
    </row>
    <row r="94" spans="1:2">
      <c r="A94" s="66"/>
    </row>
    <row r="95" spans="1:2">
      <c r="A95" s="66"/>
    </row>
    <row r="96" spans="1:2">
      <c r="A96" s="66"/>
    </row>
    <row r="97" spans="1:1">
      <c r="A97" s="66"/>
    </row>
    <row r="98" spans="1:1">
      <c r="A98" s="66"/>
    </row>
    <row r="99" spans="1:1">
      <c r="A99" s="66"/>
    </row>
    <row r="100" spans="1:1">
      <c r="A100" s="66"/>
    </row>
    <row r="101" spans="1:1">
      <c r="A101" s="66"/>
    </row>
    <row r="102" spans="1:1">
      <c r="A102" s="66"/>
    </row>
    <row r="103" spans="1:1">
      <c r="A103" s="66"/>
    </row>
    <row r="104" spans="1:1">
      <c r="A104" s="66"/>
    </row>
    <row r="105" spans="1:1">
      <c r="A105" s="66"/>
    </row>
    <row r="106" spans="1:1">
      <c r="A106" s="66"/>
    </row>
    <row r="107" spans="1:1">
      <c r="A107" s="66"/>
    </row>
    <row r="108" spans="1:1">
      <c r="A108" s="66"/>
    </row>
    <row r="109" spans="1:1">
      <c r="A109" s="66"/>
    </row>
    <row r="110" spans="1:1">
      <c r="A110" s="66"/>
    </row>
    <row r="111" spans="1:1">
      <c r="A111" s="66"/>
    </row>
    <row r="112" spans="1:1">
      <c r="A112" s="66"/>
    </row>
    <row r="113" spans="1:4">
      <c r="A113" s="66"/>
    </row>
    <row r="114" spans="1:4">
      <c r="A114" s="66"/>
    </row>
    <row r="115" spans="1:4">
      <c r="A115" s="66"/>
    </row>
    <row r="116" spans="1:4">
      <c r="A116" s="66"/>
    </row>
    <row r="117" spans="1:4">
      <c r="A117" s="66"/>
    </row>
    <row r="118" spans="1:4">
      <c r="A118" s="66"/>
    </row>
    <row r="119" spans="1:4">
      <c r="A119" s="66"/>
    </row>
    <row r="120" spans="1:4">
      <c r="A120" s="66"/>
    </row>
    <row r="121" spans="1:4">
      <c r="A121" s="66"/>
    </row>
    <row r="122" spans="1:4">
      <c r="A122" s="66"/>
    </row>
    <row r="123" spans="1:4">
      <c r="A123" s="66"/>
    </row>
    <row r="124" spans="1:4">
      <c r="A124" s="66"/>
    </row>
    <row r="125" spans="1:4">
      <c r="A125" s="66"/>
    </row>
    <row r="126" spans="1:4">
      <c r="D126" s="66"/>
    </row>
  </sheetData>
  <mergeCells count="12">
    <mergeCell ref="G2:G3"/>
    <mergeCell ref="I2:I3"/>
    <mergeCell ref="AA2:AA3"/>
    <mergeCell ref="AB2:AB3"/>
    <mergeCell ref="AD2:AD3"/>
    <mergeCell ref="M2:M3"/>
    <mergeCell ref="O2:O3"/>
    <mergeCell ref="V2:V3"/>
    <mergeCell ref="Y2:Y3"/>
    <mergeCell ref="S2:S3"/>
    <mergeCell ref="U2:U3"/>
    <mergeCell ref="X2:X3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19</vt:i4>
      </vt:variant>
    </vt:vector>
  </HeadingPairs>
  <TitlesOfParts>
    <vt:vector size="19" baseType="lpstr">
      <vt:lpstr>zbiorcze</vt:lpstr>
      <vt:lpstr>Arkusz16</vt:lpstr>
      <vt:lpstr>Arkusz9</vt:lpstr>
      <vt:lpstr>Arkusz10</vt:lpstr>
      <vt:lpstr>Arkusz11</vt:lpstr>
      <vt:lpstr>Arkusz12</vt:lpstr>
      <vt:lpstr>Arkusz13</vt:lpstr>
      <vt:lpstr>Arkusz6</vt:lpstr>
      <vt:lpstr>Arkusz7</vt:lpstr>
      <vt:lpstr>Arkusz5</vt:lpstr>
      <vt:lpstr>Arkusz2</vt:lpstr>
      <vt:lpstr>Arkusz3</vt:lpstr>
      <vt:lpstr>Arkusz17</vt:lpstr>
      <vt:lpstr>Arkusz8</vt:lpstr>
      <vt:lpstr>razem</vt:lpstr>
      <vt:lpstr>Arkusz18</vt:lpstr>
      <vt:lpstr>Arkusz15</vt:lpstr>
      <vt:lpstr>Arkusz4</vt:lpstr>
      <vt:lpstr>Arkusz14</vt:lpstr>
    </vt:vector>
  </TitlesOfParts>
  <Company>MNP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Anna</cp:lastModifiedBy>
  <cp:lastPrinted>2021-04-26T10:31:17Z</cp:lastPrinted>
  <dcterms:created xsi:type="dcterms:W3CDTF">2020-02-17T12:52:36Z</dcterms:created>
  <dcterms:modified xsi:type="dcterms:W3CDTF">2021-04-26T10:31:22Z</dcterms:modified>
</cp:coreProperties>
</file>